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Sutcc\Desktop\"/>
    </mc:Choice>
  </mc:AlternateContent>
  <bookViews>
    <workbookView xWindow="0" yWindow="0" windowWidth="19200" windowHeight="11640"/>
  </bookViews>
  <sheets>
    <sheet name="ตารางสอน 1.2558" sheetId="1" r:id="rId1"/>
  </sheets>
  <externalReferences>
    <externalReference r:id="rId2"/>
  </externalReferences>
  <definedNames>
    <definedName name="_xlnm.Print_Titles" localSheetId="0">'ตารางสอน 1.2558'!$2:$3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1" i="1" l="1"/>
  <c r="O240" i="1"/>
  <c r="O238" i="1"/>
  <c r="P238" i="1" s="1"/>
  <c r="O237" i="1"/>
  <c r="P237" i="1" s="1"/>
  <c r="O236" i="1"/>
  <c r="O235" i="1"/>
  <c r="O234" i="1"/>
  <c r="P234" i="1" s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5" i="1"/>
  <c r="O204" i="1"/>
  <c r="O203" i="1"/>
  <c r="O202" i="1"/>
  <c r="O201" i="1"/>
  <c r="O200" i="1"/>
  <c r="O199" i="1"/>
  <c r="O198" i="1"/>
  <c r="O197" i="1"/>
  <c r="O196" i="1"/>
  <c r="O195" i="1"/>
  <c r="P195" i="1" s="1"/>
  <c r="O194" i="1"/>
  <c r="O193" i="1"/>
  <c r="O192" i="1"/>
  <c r="O191" i="1"/>
  <c r="O189" i="1"/>
  <c r="O188" i="1"/>
  <c r="O187" i="1"/>
  <c r="O186" i="1"/>
  <c r="O184" i="1"/>
  <c r="O183" i="1"/>
  <c r="O182" i="1"/>
  <c r="O181" i="1"/>
  <c r="O180" i="1"/>
  <c r="O179" i="1"/>
  <c r="O178" i="1"/>
  <c r="O177" i="1"/>
  <c r="O176" i="1"/>
  <c r="O174" i="1"/>
  <c r="O173" i="1"/>
  <c r="P173" i="1" s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P160" i="1" s="1"/>
  <c r="O159" i="1"/>
  <c r="O158" i="1"/>
  <c r="O157" i="1"/>
  <c r="O156" i="1"/>
  <c r="O155" i="1"/>
  <c r="O154" i="1"/>
  <c r="O153" i="1"/>
  <c r="O152" i="1"/>
  <c r="O150" i="1"/>
  <c r="O149" i="1"/>
  <c r="O148" i="1"/>
  <c r="O147" i="1"/>
  <c r="O146" i="1"/>
  <c r="O145" i="1"/>
  <c r="O144" i="1"/>
  <c r="O143" i="1"/>
  <c r="P143" i="1" s="1"/>
  <c r="O142" i="1"/>
  <c r="O141" i="1"/>
  <c r="O140" i="1"/>
  <c r="O139" i="1"/>
  <c r="P139" i="1" s="1"/>
  <c r="O138" i="1"/>
  <c r="O137" i="1"/>
  <c r="O136" i="1"/>
  <c r="O135" i="1"/>
  <c r="O134" i="1"/>
  <c r="O133" i="1"/>
  <c r="O132" i="1"/>
  <c r="O131" i="1"/>
  <c r="O130" i="1"/>
  <c r="O129" i="1"/>
  <c r="O128" i="1"/>
  <c r="P128" i="1" s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P113" i="1" s="1"/>
  <c r="O112" i="1"/>
  <c r="O111" i="1"/>
  <c r="O109" i="1"/>
  <c r="O108" i="1"/>
  <c r="O107" i="1"/>
  <c r="P107" i="1" s="1"/>
  <c r="O106" i="1"/>
  <c r="O105" i="1"/>
  <c r="O104" i="1"/>
  <c r="O103" i="1"/>
  <c r="O102" i="1"/>
  <c r="P102" i="1" s="1"/>
  <c r="O101" i="1"/>
  <c r="O100" i="1"/>
  <c r="O99" i="1"/>
  <c r="P99" i="1" s="1"/>
  <c r="O98" i="1"/>
  <c r="O97" i="1"/>
  <c r="O96" i="1"/>
  <c r="O95" i="1"/>
  <c r="O94" i="1"/>
  <c r="O93" i="1"/>
  <c r="O92" i="1"/>
  <c r="O91" i="1"/>
  <c r="O90" i="1"/>
  <c r="O88" i="1"/>
  <c r="O87" i="1"/>
  <c r="O86" i="1"/>
  <c r="O85" i="1"/>
  <c r="O84" i="1"/>
  <c r="O83" i="1"/>
  <c r="O82" i="1"/>
  <c r="O81" i="1"/>
  <c r="O80" i="1"/>
  <c r="O78" i="1"/>
  <c r="O77" i="1"/>
  <c r="P77" i="1" s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P120" i="1" l="1"/>
  <c r="P164" i="1"/>
  <c r="P170" i="1"/>
  <c r="P191" i="1"/>
  <c r="P4" i="1"/>
  <c r="P137" i="1"/>
  <c r="P161" i="1"/>
  <c r="P167" i="1"/>
  <c r="P200" i="1"/>
  <c r="P22" i="1"/>
  <c r="P26" i="1"/>
  <c r="P56" i="1"/>
  <c r="P94" i="1"/>
  <c r="P100" i="1"/>
  <c r="P108" i="1"/>
  <c r="P111" i="1"/>
  <c r="P122" i="1"/>
  <c r="P124" i="1"/>
  <c r="P141" i="1"/>
  <c r="P152" i="1"/>
  <c r="O175" i="1"/>
  <c r="P176" i="1"/>
  <c r="P204" i="1"/>
  <c r="P207" i="1"/>
  <c r="P211" i="1"/>
  <c r="P235" i="1"/>
  <c r="P71" i="1"/>
  <c r="P64" i="1"/>
  <c r="P73" i="1"/>
  <c r="P80" i="1"/>
  <c r="P129" i="1"/>
  <c r="P230" i="1"/>
  <c r="P32" i="1"/>
  <c r="P46" i="1"/>
  <c r="O89" i="1"/>
  <c r="P97" i="1"/>
  <c r="P103" i="1"/>
  <c r="P105" i="1"/>
  <c r="P114" i="1"/>
  <c r="P116" i="1"/>
  <c r="P131" i="1"/>
  <c r="P133" i="1"/>
  <c r="O151" i="1"/>
  <c r="P148" i="1"/>
  <c r="P179" i="1"/>
  <c r="P215" i="1"/>
  <c r="P223" i="1"/>
  <c r="P232" i="1"/>
  <c r="P11" i="1"/>
  <c r="P50" i="1"/>
  <c r="P84" i="1"/>
  <c r="P118" i="1"/>
  <c r="P126" i="1"/>
  <c r="P135" i="1"/>
  <c r="P158" i="1"/>
  <c r="O185" i="1"/>
  <c r="P186" i="1"/>
  <c r="P196" i="1"/>
  <c r="P209" i="1"/>
  <c r="P218" i="1"/>
  <c r="P228" i="1"/>
  <c r="P240" i="1"/>
  <c r="P66" i="1"/>
  <c r="P8" i="1"/>
  <c r="P10" i="1"/>
  <c r="P16" i="1"/>
  <c r="P53" i="1"/>
  <c r="P90" i="1"/>
  <c r="P144" i="1"/>
  <c r="P181" i="1"/>
</calcChain>
</file>

<file path=xl/sharedStrings.xml><?xml version="1.0" encoding="utf-8"?>
<sst xmlns="http://schemas.openxmlformats.org/spreadsheetml/2006/main" count="1105" uniqueCount="297">
  <si>
    <t>รหัสวิชา</t>
  </si>
  <si>
    <t>รายวิชา</t>
  </si>
  <si>
    <t>จำนวนชั่วโมงเรียน</t>
  </si>
  <si>
    <t>ประเภทห้องเรียน</t>
  </si>
  <si>
    <t>สาขาที่เรียน</t>
  </si>
  <si>
    <t>ชั้นปี</t>
  </si>
  <si>
    <t>หลักสูตร (ปกติ/ต่อเนื่อง)</t>
  </si>
  <si>
    <t>จำนวนนักศึกษาจากเว็บสำนักทะเบียน</t>
  </si>
  <si>
    <t>กลุ่มที่</t>
  </si>
  <si>
    <t>ห้องบรรยาย</t>
  </si>
  <si>
    <t>ห้องปฏิบัติการ</t>
  </si>
  <si>
    <t>73022
MAC
(30)</t>
  </si>
  <si>
    <t>73012
digital
(24)</t>
  </si>
  <si>
    <t>73021
comp.
(40-45)</t>
  </si>
  <si>
    <t>19304
elec.</t>
  </si>
  <si>
    <t>7002
mech.</t>
  </si>
  <si>
    <t>192033
circuit</t>
  </si>
  <si>
    <t>192032
powerE</t>
  </si>
  <si>
    <t>19303
comm.</t>
  </si>
  <si>
    <t>HG008</t>
  </si>
  <si>
    <t>ภาษาไทยเพื่อการสื่อสาร</t>
  </si>
  <si>
    <t>บรรยาย</t>
  </si>
  <si>
    <t>ไฟฟ้า</t>
  </si>
  <si>
    <t>ปกติ</t>
  </si>
  <si>
    <t>คอม</t>
  </si>
  <si>
    <t>อุตสาหการ</t>
  </si>
  <si>
    <t>ยานยนต์</t>
  </si>
  <si>
    <t>โลจิสติกส์</t>
  </si>
  <si>
    <t>ระบบราง</t>
  </si>
  <si>
    <t>HG009</t>
  </si>
  <si>
    <t>ภาษาอังกฤษเพื่อการสื่อสาร 1</t>
  </si>
  <si>
    <t>NG101</t>
  </si>
  <si>
    <t>คณิตศาสตร์วิศวกรรม 1</t>
  </si>
  <si>
    <t>ต่อเนื่อง</t>
  </si>
  <si>
    <t>NG104</t>
  </si>
  <si>
    <t>ฟิสิกส์วิศวกรรม 1</t>
  </si>
  <si>
    <t>NG106</t>
  </si>
  <si>
    <t>ปฏิบัติการฟิสิกส์วิศวกรรม 1</t>
  </si>
  <si>
    <t xml:space="preserve"> </t>
  </si>
  <si>
    <t>NG112</t>
  </si>
  <si>
    <t>การเขียนโปรแกรมคอมพิวเตอร์</t>
  </si>
  <si>
    <t>NG113</t>
  </si>
  <si>
    <t>ปฏิบัติการเขียนโปรแกรมคอมพิวเตอร์</t>
  </si>
  <si>
    <t>HG032</t>
  </si>
  <si>
    <t>ทักษะการดำรงชีวิตในสังคมโลก</t>
  </si>
  <si>
    <t>HG011</t>
  </si>
  <si>
    <t>ภาษาอังกฤษเพื่อการสื่อสาร 3</t>
  </si>
  <si>
    <t>(กลุ่มพิเศษ (Extra Program))</t>
  </si>
  <si>
    <t>HG022</t>
  </si>
  <si>
    <t>การบริหารตนเอง</t>
  </si>
  <si>
    <t>NG203</t>
  </si>
  <si>
    <t>คณิตศาสตร์วิศวกรรม 3</t>
  </si>
  <si>
    <t>NG210</t>
  </si>
  <si>
    <t>กลศาสตร์วิศวกรรม</t>
  </si>
  <si>
    <t>NT201</t>
  </si>
  <si>
    <t>เครื่องมือวัดและการวัดทางไฟฟ้า</t>
  </si>
  <si>
    <t>NT202</t>
  </si>
  <si>
    <t>ปฏิบัติการเครื่องมือวัดและการวัดทางไฟฟ้า</t>
  </si>
  <si>
    <t>NP201</t>
  </si>
  <si>
    <t>ทฤษฎีวงจรไฟฟ้า</t>
  </si>
  <si>
    <t>NP202</t>
  </si>
  <si>
    <t>NT308</t>
  </si>
  <si>
    <t>สนามแม่เหล็กไฟฟ้า</t>
  </si>
  <si>
    <t>NP303</t>
  </si>
  <si>
    <t>ระบบควบคุม</t>
  </si>
  <si>
    <t>NP304</t>
  </si>
  <si>
    <t>ปฏิบัติการระบบควบคุม</t>
  </si>
  <si>
    <t>NP306</t>
  </si>
  <si>
    <t>หลักการเครื่องจักรกลไฟฟ้า</t>
  </si>
  <si>
    <t>อิเล็กฯ</t>
  </si>
  <si>
    <t>NP307</t>
  </si>
  <si>
    <t>ปฏิบัติการหลักการเครื่องจักรกลไฟฟ้า</t>
  </si>
  <si>
    <t>NP318</t>
  </si>
  <si>
    <t>พลังงานความร้อนและการถ่ายเท</t>
  </si>
  <si>
    <t>NP413</t>
  </si>
  <si>
    <t>การออกแบบระบบไฟฟ้า</t>
  </si>
  <si>
    <t>NP414</t>
  </si>
  <si>
    <t>การจัดการและอนุรักษ์พลังงาน</t>
  </si>
  <si>
    <t>NP416</t>
  </si>
  <si>
    <t>โครงงานวิศวกรรมไฟฟ้าและพลังงาน 2</t>
  </si>
  <si>
    <t>NP419</t>
  </si>
  <si>
    <t>วิศวกรรมไฟฟ้าแรงสูง</t>
  </si>
  <si>
    <t>NP420</t>
  </si>
  <si>
    <t>การป้องกันระบบไฟฟ้ากำลัง</t>
  </si>
  <si>
    <t>NP408</t>
  </si>
  <si>
    <t>ไมโครคอนโทรลเลอร์และระบบสมองกลฝังตัว
(เอกเลือก 1)</t>
  </si>
  <si>
    <t>NP417</t>
  </si>
  <si>
    <t>เครื่องจักรกลไฟฟ้าและระบบขับเคลื่อน
(เอกเลือก 2)</t>
  </si>
  <si>
    <t>NP433</t>
  </si>
  <si>
    <t>การวิเคราะห์ระบบพลังงานและงานวิศวกรรม
(เลือกเสรี 2)</t>
  </si>
  <si>
    <t>NP415</t>
  </si>
  <si>
    <t>โครงงานวิศวกรรมไฟฟ้าและพลังงาน 1</t>
  </si>
  <si>
    <t>NC252</t>
  </si>
  <si>
    <t>โครงสร้างข้อมูลและขั้นตอนวิธี</t>
  </si>
  <si>
    <t>NC253</t>
  </si>
  <si>
    <t>วงจรไฟฟ้าและอิเล็กทรอนิกส์</t>
  </si>
  <si>
    <t>NC254</t>
  </si>
  <si>
    <t>ปฏิบัติการวงจรไฟฟ้าและอิเล็กทรอนิกส์</t>
  </si>
  <si>
    <t>NC353</t>
  </si>
  <si>
    <t>ไมโครโพรเซสเซอร์</t>
  </si>
  <si>
    <t>NC354</t>
  </si>
  <si>
    <t>ปฏิบัติไมโครโพรเซสเซอร์</t>
  </si>
  <si>
    <t>NC355</t>
  </si>
  <si>
    <t>องค์ประกอบและสถาปัตยกรรมคอมพิวเตอร์</t>
  </si>
  <si>
    <t>NC356</t>
  </si>
  <si>
    <t>วิศวกรรมซอฟต์แวร์</t>
  </si>
  <si>
    <t>NS201</t>
  </si>
  <si>
    <t>ความน่าจะเป็นและสถิติวิศวกรรม</t>
  </si>
  <si>
    <t>NC493</t>
  </si>
  <si>
    <t>การทดสอบและการประกันคุณภาพซอฟท์แวร์</t>
  </si>
  <si>
    <t>NC483</t>
  </si>
  <si>
    <t>ระบบปัญญาประดิษฐ์สำหรับการพัฒนาเกม</t>
  </si>
  <si>
    <t>NC402</t>
  </si>
  <si>
    <t>โครงงานวิศวกรรมคอมพิวเตอร์และมัลติมีเดีย 2</t>
  </si>
  <si>
    <t>SG004</t>
  </si>
  <si>
    <t>วิทยาศาสตร์และเทคโนโลยีสมัยใหม่</t>
  </si>
  <si>
    <t>NC490</t>
  </si>
  <si>
    <t>การจัดการความรู้และเหมืองข้อมูล</t>
  </si>
  <si>
    <t>NC473</t>
  </si>
  <si>
    <t>การออกแบบระบบเครือข่าย</t>
  </si>
  <si>
    <t>NC485</t>
  </si>
  <si>
    <t>การประมวลผลข้อมูลภาพ</t>
  </si>
  <si>
    <t>NG111</t>
  </si>
  <si>
    <t>พื้นฐานการฝึกฝีมือช่าง</t>
  </si>
  <si>
    <t>NS006</t>
  </si>
  <si>
    <t>การเขียนแบบวิศวกรรมชั้นสูง (เอกเลือก)</t>
  </si>
  <si>
    <t>NS202</t>
  </si>
  <si>
    <t>กรรมวิธีการผลิต</t>
  </si>
  <si>
    <t>NS203</t>
  </si>
  <si>
    <t>วัสดุวิศวกรรม</t>
  </si>
  <si>
    <t>NS301</t>
  </si>
  <si>
    <t>การวิจัยการปฏิบัติงาน</t>
  </si>
  <si>
    <t>NS302</t>
  </si>
  <si>
    <t>เศรษฐศาสตร์วิศวกรรม</t>
  </si>
  <si>
    <t>NS303</t>
  </si>
  <si>
    <t>การออกแบบและวางผังสิ่งอำนวยความสะดวก</t>
  </si>
  <si>
    <t>(เอกเลือกโล)</t>
  </si>
  <si>
    <t>NS304</t>
  </si>
  <si>
    <t>วิศวกรรมความปลอดภัย</t>
  </si>
  <si>
    <t>NS308</t>
  </si>
  <si>
    <t>การตัดสินใจสำหรับระบบบริการ</t>
  </si>
  <si>
    <t>(เรียนร่วมกับ ป.โท NM515 การวิเคราะห์การตัดสินใจสำหรับวิศวกรรมธุรกิจ)</t>
  </si>
  <si>
    <t>NS402</t>
  </si>
  <si>
    <t>โครงงานวิศวกรรมอุตสาหการและระบบบริการ 2</t>
  </si>
  <si>
    <t>NS403</t>
  </si>
  <si>
    <t>การจัดการคุณภาพเชิงรวม</t>
  </si>
  <si>
    <t>NS004</t>
  </si>
  <si>
    <t>การออกแบบผลิตภัณฑ์</t>
  </si>
  <si>
    <t>NS007</t>
  </si>
  <si>
    <t>การทดสอบแบบไม่ทำลาย</t>
  </si>
  <si>
    <t>NL201</t>
  </si>
  <si>
    <t>NL417</t>
  </si>
  <si>
    <t>การจัดการตลาดและลูกค้าสัมพันธ์</t>
  </si>
  <si>
    <t>เอกเลือกระบบราง 1</t>
  </si>
  <si>
    <t>NL303</t>
  </si>
  <si>
    <t>การวางแผนและออกแบบระบบขนส่ง</t>
  </si>
  <si>
    <t>NL304</t>
  </si>
  <si>
    <t>NL313</t>
  </si>
  <si>
    <t>การวิเคราะห์ต้นทุนและการลงทุน</t>
  </si>
  <si>
    <t>NL414</t>
  </si>
  <si>
    <t>การจำลอง</t>
  </si>
  <si>
    <t>NL409</t>
  </si>
  <si>
    <t>การวางแผนเชิงกลยุทธ์สำหรับโลจิสติกส์</t>
  </si>
  <si>
    <t>NT442</t>
  </si>
  <si>
    <t>โครงงานวิศวกรรมอิเล็กทรอนิกส์และโทรคมนาคม 2</t>
  </si>
  <si>
    <t>NT417</t>
  </si>
  <si>
    <t>การประมวลผลสัญญาณดิจิตอล</t>
  </si>
  <si>
    <t>(NT413) การประมวลผลสัญญาณดิจิตอล (รหัส 54 ขึ้นไป)</t>
  </si>
  <si>
    <t>NC251</t>
  </si>
  <si>
    <t>คณิตศาสตร์ทางคอมพิวเตอร์</t>
  </si>
  <si>
    <t>NS401</t>
  </si>
  <si>
    <t>NX001</t>
  </si>
  <si>
    <t>NX002</t>
  </si>
  <si>
    <t>NX003</t>
  </si>
  <si>
    <t>NX004</t>
  </si>
  <si>
    <t>NX005</t>
  </si>
  <si>
    <t>วันและเวลาเรียน</t>
  </si>
  <si>
    <t>ห้องเรียน</t>
  </si>
  <si>
    <t>อาจารย์ผู้สอน</t>
  </si>
  <si>
    <t>เงื่อนไขหลักสูตร</t>
  </si>
  <si>
    <t>นักศึกษาปกติ</t>
  </si>
  <si>
    <t>นักศึกษาต่อเนื่อง</t>
  </si>
  <si>
    <t>จำนวนนักศึกษา/กลุ่ม</t>
  </si>
  <si>
    <t>ทุกสาขา</t>
  </si>
  <si>
    <t>ปกติ/ต่อเนื่อง</t>
  </si>
  <si>
    <t>(NL321) การวิจัยดำเนินงานสำหรับ
โลจิสติกส์
(เรียนร่วมสอบร่วมกับ
NS301)</t>
  </si>
  <si>
    <t>(NL322) เศรษฐศาสตร์และการเงินทางวิศวกรรม
(เรียนร่วมสอบร่วมกับ
NS302)</t>
  </si>
  <si>
    <t xml:space="preserve">
(NR201) เศรษฐศาสตร์ขนส่ง 
(เรียนร่วมสอบร่วมกับ
NS302)</t>
  </si>
  <si>
    <t>(NS010) การจัดการ
โลจิสติกส์และห่วงโซ่อุปทาน
(เรียนร่วมสอบร่วมกับ
NL201)</t>
  </si>
  <si>
    <t>(NS019) กลยุทธ์การตลาดและการจัดการความสัมพันธ์ลูกค้า
(เรียนร่วมสอบร่วมกับ
NL417)</t>
  </si>
  <si>
    <t>ระบบและเทคโนโลยีสารสนเทศสำหรับ
โลจิสติกส์</t>
  </si>
  <si>
    <t>โครงงานวิศวกรรม
โลจิสติกส์ 1</t>
  </si>
  <si>
    <t>โครงงานวิศวกรรม
โลจิสติกส์ 2</t>
  </si>
  <si>
    <t>เทคโนโลยีระบบสื่อสาร</t>
  </si>
  <si>
    <t>ทุกสาขา
ต่างคณะ
(ยกเว้นวิศวฯไม่ให้ลงทะเบียน)</t>
  </si>
  <si>
    <t>นวัตกรรมคอมพิวเตอร์และเทคโนโลยีในอนาคต</t>
  </si>
  <si>
    <t>การจัดการไฟฟ้าและพลังงาน</t>
  </si>
  <si>
    <t>การปรับปรุงผลิตภาพในระบบการปฎิบัติงาน</t>
  </si>
  <si>
    <t>โลจิสติกส์เพื่อการแข่งขันในโลกธุรกิจ</t>
  </si>
  <si>
    <t>*</t>
  </si>
  <si>
    <t>58
58</t>
  </si>
  <si>
    <t>*
*</t>
  </si>
  <si>
    <t>45
40</t>
  </si>
  <si>
    <t xml:space="preserve">35
30
</t>
  </si>
  <si>
    <t>(NG151) การเขียนโปรแกรมคอมพิวเตอร์ 1
(เรียนร่วมสอบร่วมกับ
NG112)</t>
  </si>
  <si>
    <t>(NG152) ปฏิบัติการเขียนโปรแกรมคอมพิวเตอร์ 1
(เรียนร่วมสอบร่วมกับ
NG113)</t>
  </si>
  <si>
    <t>50
40</t>
  </si>
  <si>
    <t>(NT454 เครื่องจักรกลไฟฟ้า)
(เรียนร่วมสอบร่วมกับ
NP306)</t>
  </si>
  <si>
    <t>ลำดับ
ที่</t>
  </si>
  <si>
    <t>จ.08.30-11.20 น.</t>
  </si>
  <si>
    <t>จ.13.30-16.20 น.</t>
  </si>
  <si>
    <t>21204
21102</t>
  </si>
  <si>
    <t>อ.08.30-10.20 น.
พ.08.30-09.20 น.</t>
  </si>
  <si>
    <t>21205
21201</t>
  </si>
  <si>
    <t>อ.08.30-10.20 น.
พ.08.30-09.20 น.
อ.08.30-10.20 น.
พ.08.30-09.20 น.</t>
  </si>
  <si>
    <t>21206
21202
21207
21209</t>
  </si>
  <si>
    <t>โลจิสติกส์
โลจิสติกส์</t>
  </si>
  <si>
    <t>ปกติ
ปกติ</t>
  </si>
  <si>
    <t>21207
21209</t>
  </si>
  <si>
    <t>จ.12.30-15.20 น.</t>
  </si>
  <si>
    <t>พฤ.08.30-11.20 น.</t>
  </si>
  <si>
    <t>พ.16.30-19.20 น.</t>
  </si>
  <si>
    <t>อ.วรวิทย์
รัตนวงษ์</t>
  </si>
  <si>
    <t>3 (45 คนแรก)
4 (ที่เหลือทั้งหมด)</t>
  </si>
  <si>
    <t>ส.08.30-11.20 น.</t>
  </si>
  <si>
    <t>พ.11.30-13.20 น.</t>
  </si>
  <si>
    <t>ตึก 7 ใต้ดิน
7001</t>
  </si>
  <si>
    <t>อ.11.30-13.20 น.</t>
  </si>
  <si>
    <t xml:space="preserve">3 (35 คนแรก)
4 (ที่เหลือทั้งหมด)
</t>
  </si>
  <si>
    <t>จ.11.30-13.20 น.
จ.14.30-16.20 น.</t>
  </si>
  <si>
    <t>ตึก 7 ใต้ดิน
7001
ตึก 7 ใต้ดิน
7001</t>
  </si>
  <si>
    <t>โลจิสติกส์
โลจิสติกส์</t>
  </si>
  <si>
    <t>ปกติ
ปกติ</t>
  </si>
  <si>
    <t>58
58</t>
  </si>
  <si>
    <t>*
*</t>
  </si>
  <si>
    <t>อ.14.30-16.20 น.</t>
  </si>
  <si>
    <t>พฤ.12.30-15.20 น.</t>
  </si>
  <si>
    <t>พ.12.30-15.20 น.</t>
  </si>
  <si>
    <t>73021
ห้อง ป.คอม</t>
  </si>
  <si>
    <t>2  (20 คนแรก)
3  (30 คนถัดมา)
4  (ที่เหลือทั้งหมด)</t>
  </si>
  <si>
    <t>จ.08.30-10.20 น.
พ.11.30-13.20 น.
อ.11.30-13.20 น.</t>
  </si>
  <si>
    <t>73021
73021
73021</t>
  </si>
  <si>
    <t>20
30
30</t>
  </si>
  <si>
    <t>พฤ.08.30-10.20 น.</t>
  </si>
  <si>
    <t>ศ.08.30-11.30 น.</t>
  </si>
  <si>
    <t>ศ.08.30-09.20 น.
พ.14.30-16.20 น.</t>
  </si>
  <si>
    <t>5801
22304</t>
  </si>
  <si>
    <t>5802
22404</t>
  </si>
  <si>
    <t>3 (50 คนแรก)
4 (ที่เหลือทั้งหมด)</t>
  </si>
  <si>
    <t>5902
11204
5904
11601</t>
  </si>
  <si>
    <t>ศ.08.30-09.20 น.
พ.14.30-16.20 น.
ศ.08.30-09.20 น.
พ.14.30-16.20 น.</t>
  </si>
  <si>
    <t xml:space="preserve">ศ.08.30-09.20 น.
พ.14.30-16.20 น.
</t>
  </si>
  <si>
    <t>5904
11601</t>
  </si>
  <si>
    <t>5801
22404</t>
  </si>
  <si>
    <t>5905
11602</t>
  </si>
  <si>
    <t>ศ.13.30-16.20 น.</t>
  </si>
  <si>
    <t>พ.08.30-11.20 น.</t>
  </si>
  <si>
    <t>อ.08.30-11.20 น.</t>
  </si>
  <si>
    <t>พฤ.11.30-13.20 น.</t>
  </si>
  <si>
    <t>พฤ.11.30-16.20 น.</t>
  </si>
  <si>
    <t>ปฏิบัติการทฤษฎีวงจรไฟฟ้า
(NC254)  
(เรียนร่วมสอบร่วมกับ
 NP202)</t>
  </si>
  <si>
    <t>19304
(ป.ฟิสิกส์)</t>
  </si>
  <si>
    <t>อ.13.30-15.20 น.</t>
  </si>
  <si>
    <t>192033
ป.ควบคุม</t>
  </si>
  <si>
    <t>พฤ.13.30-15.20 น.</t>
  </si>
  <si>
    <t>19203
ป.เครื่องจักรกล</t>
  </si>
  <si>
    <t>พ.13.30-16.20 น.</t>
  </si>
  <si>
    <t>ส.13.30-16.20 น.</t>
  </si>
  <si>
    <t>โครงงานไฟฟ้า</t>
  </si>
  <si>
    <t>จ.08.30-16.20 น.</t>
  </si>
  <si>
    <t>ศ.08.30-11.20 น.</t>
  </si>
  <si>
    <t>ส.09.30-12.20 น.</t>
  </si>
  <si>
    <t>พฤ.10.30-13.20 น.</t>
  </si>
  <si>
    <t>อ.13.30-16.20 น.</t>
  </si>
  <si>
    <t>พฤ.13.30-16.20 น.</t>
  </si>
  <si>
    <t>ศ.10.30-13.20 น.</t>
  </si>
  <si>
    <t>73022
ป.คอม</t>
  </si>
  <si>
    <t>ห้องฝึกฝีมือช่าง</t>
  </si>
  <si>
    <t>2 (45 คนแรก)
3 (ที่เหลือทั้งหมด)</t>
  </si>
  <si>
    <t>ศ.12.30-14.20 น.
ศ.14.30-16.20 น.</t>
  </si>
  <si>
    <t>ตึก 7 ใต้ดิน
ตึก 7 ใต้ดิน</t>
  </si>
  <si>
    <t>พ.11.30-14.20</t>
  </si>
  <si>
    <t>อ.12.30-15.20 น.</t>
  </si>
  <si>
    <t>เรียนกับ ป.โท</t>
  </si>
  <si>
    <t>N/A</t>
  </si>
  <si>
    <t>ความรู้พื้นฐานด้าน
โลจิสติกส์และโซ่อุปทาน</t>
  </si>
  <si>
    <t>โครงงาน
อิเล็กฯ</t>
  </si>
  <si>
    <t>โครงงาน
อุตฯ</t>
  </si>
  <si>
    <t>โครงงานวิศวกรรม
อุตสาหการและระบบบริการ 1</t>
  </si>
  <si>
    <t>NL410</t>
  </si>
  <si>
    <t>NL411</t>
  </si>
  <si>
    <t>โครงงาน
โลจิสติกส์</t>
  </si>
  <si>
    <t>ป/ต</t>
  </si>
  <si>
    <t>55-49</t>
  </si>
  <si>
    <t>รายวิชาที่คาดว่าจะเปิดสอนในภาคการศึกษาที่ 1 ปีการศึกษา 2558  คณะวิศวกรรมศาสตร์       2 ก.ค.58   (nu)</t>
  </si>
  <si>
    <t>73012
ป.ดิจิตอล</t>
  </si>
  <si>
    <t>ป.เครือข่าย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</si>
</sst>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sz val="14"/>
      <color rgb="FF333333"/>
      <name val="Angsana New"/>
      <family val="1"/>
    </font>
    <font>
      <b/>
      <sz val="14"/>
      <color rgb="FFFF0000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Sutcc/Downloads/&#3649;&#3609;&#3623;&#3607;&#3634;&#3591;&#3651;&#3609;&#3585;&#3634;&#3619;&#3592;&#3633;&#3604;&#3605;&#3634;&#3619;&#3634;&#3591;&#3626;&#3629;&#3609;%20100%20&#3611;&#3637;%20&#3616;&#3634;&#3588;&#3605;&#3657;&#3609;%205806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นวนนักศึกษา"/>
      <sheetName val="ข้อมูลห้องเรียน"/>
      <sheetName val="ข้อมูลประเภทวิชาแยกตามสาขา"/>
      <sheetName val="ข้อมูลรายวิชา (จัดกลุ่ม)"/>
      <sheetName val="ข้อมูลรายวิชา ส่งทะเบียน1"/>
      <sheetName val="ตารางห้องเรียน (รวม)"/>
      <sheetName val="ข้อมูลรายวิชา (พี่หนู)"/>
      <sheetName val="ตารางสอนรวม"/>
    </sheetNames>
    <sheetDataSet>
      <sheetData sheetId="0">
        <row r="6">
          <cell r="C6">
            <v>20</v>
          </cell>
          <cell r="D6">
            <v>19</v>
          </cell>
          <cell r="E6">
            <v>10</v>
          </cell>
          <cell r="F6">
            <v>11</v>
          </cell>
          <cell r="H6">
            <v>5</v>
          </cell>
          <cell r="I6">
            <v>0</v>
          </cell>
          <cell r="J6">
            <v>2</v>
          </cell>
        </row>
        <row r="7">
          <cell r="F7">
            <v>2</v>
          </cell>
          <cell r="G7">
            <v>2</v>
          </cell>
        </row>
        <row r="8">
          <cell r="C8">
            <v>30</v>
          </cell>
          <cell r="D8">
            <v>26</v>
          </cell>
          <cell r="E8">
            <v>32</v>
          </cell>
          <cell r="F8">
            <v>20</v>
          </cell>
          <cell r="H8">
            <v>5</v>
          </cell>
          <cell r="I8">
            <v>3</v>
          </cell>
          <cell r="J8">
            <v>0</v>
          </cell>
        </row>
        <row r="9">
          <cell r="C9">
            <v>15</v>
          </cell>
          <cell r="D9">
            <v>13</v>
          </cell>
          <cell r="E9">
            <v>13</v>
          </cell>
          <cell r="F9">
            <v>10</v>
          </cell>
          <cell r="H9">
            <v>5</v>
          </cell>
          <cell r="I9">
            <v>2</v>
          </cell>
          <cell r="J9">
            <v>2</v>
          </cell>
        </row>
        <row r="10">
          <cell r="C10">
            <v>70</v>
          </cell>
          <cell r="D10">
            <v>97</v>
          </cell>
          <cell r="E10">
            <v>49</v>
          </cell>
          <cell r="F10">
            <v>45</v>
          </cell>
          <cell r="H10">
            <v>5</v>
          </cell>
          <cell r="I10">
            <v>3</v>
          </cell>
          <cell r="J10">
            <v>11</v>
          </cell>
        </row>
        <row r="11">
          <cell r="C11">
            <v>20</v>
          </cell>
          <cell r="D11">
            <v>8</v>
          </cell>
        </row>
        <row r="12">
          <cell r="C12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2"/>
  <sheetViews>
    <sheetView tabSelected="1" topLeftCell="A152" zoomScaleNormal="100" workbookViewId="0">
      <selection activeCell="I168" sqref="I168"/>
    </sheetView>
  </sheetViews>
  <sheetFormatPr defaultColWidth="9" defaultRowHeight="21"/>
  <cols>
    <col min="1" max="1" width="4.7109375" style="2" customWidth="1"/>
    <col min="2" max="2" width="6.42578125" style="1" customWidth="1"/>
    <col min="3" max="3" width="22.28515625" style="14" customWidth="1"/>
    <col min="4" max="4" width="6.140625" style="15" customWidth="1"/>
    <col min="5" max="5" width="8" style="15" customWidth="1"/>
    <col min="6" max="6" width="5.42578125" style="15" customWidth="1"/>
    <col min="7" max="7" width="7" style="15" customWidth="1"/>
    <col min="8" max="8" width="14.28515625" style="15" customWidth="1"/>
    <col min="9" max="9" width="10.7109375" style="15" customWidth="1"/>
    <col min="10" max="10" width="12" style="15" customWidth="1"/>
    <col min="11" max="11" width="8.5703125" style="15" customWidth="1"/>
    <col min="12" max="12" width="7.42578125" style="15" customWidth="1"/>
    <col min="13" max="13" width="7.28515625" style="15" customWidth="1"/>
    <col min="14" max="14" width="6.85546875" style="15" customWidth="1"/>
    <col min="15" max="15" width="12.140625" style="15" hidden="1" customWidth="1"/>
    <col min="16" max="16" width="6.42578125" style="15" customWidth="1"/>
    <col min="17" max="19" width="4.85546875" style="1" hidden="1" customWidth="1"/>
    <col min="20" max="22" width="5.85546875" style="1" hidden="1" customWidth="1"/>
    <col min="23" max="24" width="5.28515625" style="1" hidden="1" customWidth="1"/>
    <col min="25" max="25" width="7.140625" style="1" hidden="1" customWidth="1"/>
    <col min="26" max="27" width="5.28515625" style="1" hidden="1" customWidth="1"/>
    <col min="28" max="28" width="6.140625" style="1" hidden="1" customWidth="1"/>
    <col min="29" max="29" width="6.28515625" style="1" hidden="1" customWidth="1"/>
    <col min="30" max="30" width="5.7109375" style="1" hidden="1" customWidth="1"/>
    <col min="31" max="16384" width="9" style="2"/>
  </cols>
  <sheetData>
    <row r="1" spans="1:30" ht="26.25">
      <c r="A1" s="20" t="s">
        <v>294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30">
      <c r="A2" s="21" t="s">
        <v>208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5</v>
      </c>
      <c r="G2" s="21" t="s">
        <v>8</v>
      </c>
      <c r="H2" s="21" t="s">
        <v>176</v>
      </c>
      <c r="I2" s="21" t="s">
        <v>177</v>
      </c>
      <c r="J2" s="21" t="s">
        <v>178</v>
      </c>
      <c r="K2" s="21" t="s">
        <v>4</v>
      </c>
      <c r="L2" s="21" t="s">
        <v>6</v>
      </c>
      <c r="M2" s="26" t="s">
        <v>179</v>
      </c>
      <c r="N2" s="27"/>
      <c r="O2" s="21" t="s">
        <v>7</v>
      </c>
      <c r="P2" s="21" t="s">
        <v>182</v>
      </c>
      <c r="Q2" s="23" t="s">
        <v>9</v>
      </c>
      <c r="R2" s="23"/>
      <c r="S2" s="23"/>
      <c r="T2" s="23"/>
      <c r="U2" s="23"/>
      <c r="V2" s="23"/>
      <c r="W2" s="24" t="s">
        <v>10</v>
      </c>
      <c r="X2" s="24"/>
      <c r="Y2" s="24"/>
      <c r="Z2" s="24"/>
      <c r="AA2" s="24"/>
      <c r="AB2" s="24"/>
      <c r="AC2" s="24"/>
      <c r="AD2" s="25"/>
    </row>
    <row r="3" spans="1:30" ht="6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3" t="s">
        <v>180</v>
      </c>
      <c r="N3" s="3" t="s">
        <v>181</v>
      </c>
      <c r="O3" s="22"/>
      <c r="P3" s="22"/>
      <c r="Q3" s="4">
        <v>50</v>
      </c>
      <c r="R3" s="4">
        <v>60</v>
      </c>
      <c r="S3" s="4">
        <v>80</v>
      </c>
      <c r="T3" s="4">
        <v>100</v>
      </c>
      <c r="U3" s="4">
        <v>120</v>
      </c>
      <c r="V3" s="4">
        <v>150</v>
      </c>
      <c r="W3" s="4" t="s">
        <v>11</v>
      </c>
      <c r="X3" s="4" t="s">
        <v>12</v>
      </c>
      <c r="Y3" s="4" t="s">
        <v>13</v>
      </c>
      <c r="Z3" s="4" t="s">
        <v>14</v>
      </c>
      <c r="AA3" s="4" t="s">
        <v>15</v>
      </c>
      <c r="AB3" s="4" t="s">
        <v>16</v>
      </c>
      <c r="AC3" s="4" t="s">
        <v>17</v>
      </c>
      <c r="AD3" s="4" t="s">
        <v>18</v>
      </c>
    </row>
    <row r="4" spans="1:30" ht="31.5" customHeight="1">
      <c r="A4" s="9">
        <v>1</v>
      </c>
      <c r="B4" s="10" t="s">
        <v>19</v>
      </c>
      <c r="C4" s="10" t="s">
        <v>20</v>
      </c>
      <c r="D4" s="7">
        <v>3</v>
      </c>
      <c r="E4" s="7" t="s">
        <v>21</v>
      </c>
      <c r="F4" s="7">
        <v>1</v>
      </c>
      <c r="G4" s="7">
        <v>1</v>
      </c>
      <c r="H4" s="7" t="s">
        <v>209</v>
      </c>
      <c r="I4" s="7">
        <v>21504</v>
      </c>
      <c r="J4" s="7"/>
      <c r="K4" s="7" t="s">
        <v>22</v>
      </c>
      <c r="L4" s="7" t="s">
        <v>23</v>
      </c>
      <c r="M4" s="7">
        <v>58</v>
      </c>
      <c r="N4" s="7" t="s">
        <v>199</v>
      </c>
      <c r="O4" s="7">
        <f>[1]จำนวนนักศึกษา!C6</f>
        <v>20</v>
      </c>
      <c r="P4" s="7">
        <f>SUM(O4:O7)</f>
        <v>85</v>
      </c>
      <c r="Q4" s="7"/>
      <c r="R4" s="7"/>
      <c r="S4" s="7"/>
      <c r="T4" s="7">
        <v>1</v>
      </c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36" customHeight="1">
      <c r="A5" s="9"/>
      <c r="B5" s="10"/>
      <c r="C5" s="10"/>
      <c r="D5" s="7"/>
      <c r="E5" s="7"/>
      <c r="F5" s="7">
        <v>1</v>
      </c>
      <c r="G5" s="7">
        <v>1</v>
      </c>
      <c r="H5" s="7"/>
      <c r="I5" s="7"/>
      <c r="J5" s="7"/>
      <c r="K5" s="7" t="s">
        <v>24</v>
      </c>
      <c r="L5" s="7" t="s">
        <v>23</v>
      </c>
      <c r="M5" s="7">
        <v>58</v>
      </c>
      <c r="N5" s="7" t="s">
        <v>199</v>
      </c>
      <c r="O5" s="7">
        <f>[1]จำนวนนักศึกษา!C8</f>
        <v>30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42">
      <c r="A6" s="9"/>
      <c r="B6" s="10"/>
      <c r="C6" s="10"/>
      <c r="D6" s="7"/>
      <c r="E6" s="7"/>
      <c r="F6" s="7">
        <v>1</v>
      </c>
      <c r="G6" s="7">
        <v>1</v>
      </c>
      <c r="H6" s="7"/>
      <c r="I6" s="7"/>
      <c r="J6" s="7"/>
      <c r="K6" s="7" t="s">
        <v>25</v>
      </c>
      <c r="L6" s="7" t="s">
        <v>23</v>
      </c>
      <c r="M6" s="7">
        <v>58</v>
      </c>
      <c r="N6" s="7" t="s">
        <v>199</v>
      </c>
      <c r="O6" s="7">
        <f>[1]จำนวนนักศึกษา!C9</f>
        <v>15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customHeight="1">
      <c r="A7" s="9"/>
      <c r="B7" s="10"/>
      <c r="C7" s="10"/>
      <c r="D7" s="7"/>
      <c r="E7" s="7"/>
      <c r="F7" s="7">
        <v>1</v>
      </c>
      <c r="G7" s="7">
        <v>1</v>
      </c>
      <c r="H7" s="7"/>
      <c r="I7" s="7"/>
      <c r="J7" s="7"/>
      <c r="K7" s="7" t="s">
        <v>26</v>
      </c>
      <c r="L7" s="7" t="s">
        <v>23</v>
      </c>
      <c r="M7" s="7">
        <v>58</v>
      </c>
      <c r="N7" s="7" t="s">
        <v>199</v>
      </c>
      <c r="O7" s="7">
        <f>[1]จำนวนนักศึกษา!C12</f>
        <v>20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33.75" customHeight="1">
      <c r="A8" s="9"/>
      <c r="B8" s="10"/>
      <c r="C8" s="10"/>
      <c r="D8" s="7"/>
      <c r="E8" s="7"/>
      <c r="F8" s="7">
        <v>2</v>
      </c>
      <c r="G8" s="7">
        <v>2</v>
      </c>
      <c r="H8" s="7" t="s">
        <v>210</v>
      </c>
      <c r="I8" s="7">
        <v>21504</v>
      </c>
      <c r="J8" s="7"/>
      <c r="K8" s="7" t="s">
        <v>27</v>
      </c>
      <c r="L8" s="7" t="s">
        <v>23</v>
      </c>
      <c r="M8" s="7">
        <v>57</v>
      </c>
      <c r="N8" s="7" t="s">
        <v>199</v>
      </c>
      <c r="O8" s="7">
        <f>[1]จำนวนนักศึกษา!D10</f>
        <v>97</v>
      </c>
      <c r="P8" s="7">
        <f>SUM(O8:O9)</f>
        <v>105</v>
      </c>
      <c r="Q8" s="7"/>
      <c r="R8" s="7"/>
      <c r="S8" s="7"/>
      <c r="T8" s="7">
        <v>1</v>
      </c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38.25" customHeight="1">
      <c r="A9" s="9"/>
      <c r="B9" s="10"/>
      <c r="C9" s="10"/>
      <c r="D9" s="7"/>
      <c r="E9" s="7"/>
      <c r="F9" s="7">
        <v>2</v>
      </c>
      <c r="G9" s="7">
        <v>2</v>
      </c>
      <c r="H9" s="7" t="s">
        <v>210</v>
      </c>
      <c r="I9" s="7">
        <v>21504</v>
      </c>
      <c r="J9" s="7"/>
      <c r="K9" s="7" t="s">
        <v>28</v>
      </c>
      <c r="L9" s="7" t="s">
        <v>23</v>
      </c>
      <c r="M9" s="7">
        <v>57</v>
      </c>
      <c r="N9" s="7" t="s">
        <v>199</v>
      </c>
      <c r="O9" s="7">
        <f>[1]จำนวนนักศึกษา!D11</f>
        <v>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42">
      <c r="A10" s="9">
        <v>2</v>
      </c>
      <c r="B10" s="10" t="s">
        <v>29</v>
      </c>
      <c r="C10" s="10" t="s">
        <v>30</v>
      </c>
      <c r="D10" s="7"/>
      <c r="E10" s="7" t="s">
        <v>21</v>
      </c>
      <c r="F10" s="7">
        <v>1</v>
      </c>
      <c r="G10" s="7">
        <v>1</v>
      </c>
      <c r="H10" s="7" t="s">
        <v>212</v>
      </c>
      <c r="I10" s="7" t="s">
        <v>211</v>
      </c>
      <c r="J10" s="7"/>
      <c r="K10" s="7" t="s">
        <v>22</v>
      </c>
      <c r="L10" s="7" t="s">
        <v>23</v>
      </c>
      <c r="M10" s="7">
        <v>58</v>
      </c>
      <c r="N10" s="7" t="s">
        <v>199</v>
      </c>
      <c r="O10" s="7">
        <f>[1]จำนวนนักศึกษา!C6</f>
        <v>20</v>
      </c>
      <c r="P10" s="7">
        <f>SUM(O10,O15)</f>
        <v>40</v>
      </c>
      <c r="Q10" s="7">
        <v>1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44.25" customHeight="1">
      <c r="A11" s="4"/>
      <c r="B11" s="5"/>
      <c r="C11" s="5"/>
      <c r="D11" s="6"/>
      <c r="E11" s="6"/>
      <c r="F11" s="7">
        <v>1</v>
      </c>
      <c r="G11" s="7">
        <v>2</v>
      </c>
      <c r="H11" s="7" t="s">
        <v>212</v>
      </c>
      <c r="I11" s="7" t="s">
        <v>213</v>
      </c>
      <c r="J11" s="6"/>
      <c r="K11" s="7" t="s">
        <v>24</v>
      </c>
      <c r="L11" s="7" t="s">
        <v>23</v>
      </c>
      <c r="M11" s="7">
        <v>57</v>
      </c>
      <c r="N11" s="7" t="s">
        <v>199</v>
      </c>
      <c r="O11" s="7">
        <f>[1]จำนวนนักศึกษา!C8</f>
        <v>30</v>
      </c>
      <c r="P11" s="7">
        <f>O11+O12</f>
        <v>45</v>
      </c>
      <c r="Q11" s="7">
        <v>1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42">
      <c r="A12" s="4"/>
      <c r="B12" s="5"/>
      <c r="C12" s="5"/>
      <c r="D12" s="6"/>
      <c r="E12" s="6"/>
      <c r="F12" s="6">
        <v>1</v>
      </c>
      <c r="G12" s="6">
        <v>2</v>
      </c>
      <c r="H12" s="7" t="s">
        <v>212</v>
      </c>
      <c r="I12" s="7" t="s">
        <v>213</v>
      </c>
      <c r="J12" s="6"/>
      <c r="K12" s="6" t="s">
        <v>25</v>
      </c>
      <c r="L12" s="6" t="s">
        <v>23</v>
      </c>
      <c r="M12" s="6">
        <v>57</v>
      </c>
      <c r="N12" s="6" t="s">
        <v>199</v>
      </c>
      <c r="O12" s="6">
        <f>[1]จำนวนนักศึกษา!C9</f>
        <v>15</v>
      </c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30.5" customHeight="1">
      <c r="A13" s="4"/>
      <c r="B13" s="5"/>
      <c r="C13" s="5"/>
      <c r="D13" s="6"/>
      <c r="E13" s="6"/>
      <c r="F13" s="6">
        <v>1</v>
      </c>
      <c r="G13" s="7" t="s">
        <v>223</v>
      </c>
      <c r="H13" s="7" t="s">
        <v>214</v>
      </c>
      <c r="I13" s="7" t="s">
        <v>215</v>
      </c>
      <c r="J13" s="6"/>
      <c r="K13" s="7" t="s">
        <v>216</v>
      </c>
      <c r="L13" s="7" t="s">
        <v>217</v>
      </c>
      <c r="M13" s="7" t="s">
        <v>200</v>
      </c>
      <c r="N13" s="7" t="s">
        <v>201</v>
      </c>
      <c r="O13" s="6">
        <f>[1]จำนวนนักศึกษา!C10</f>
        <v>70</v>
      </c>
      <c r="P13" s="7" t="s">
        <v>202</v>
      </c>
      <c r="Q13" s="7">
        <v>1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50.25" customHeight="1">
      <c r="A14" s="4"/>
      <c r="B14" s="5"/>
      <c r="C14" s="5"/>
      <c r="D14" s="6"/>
      <c r="E14" s="6"/>
      <c r="F14" s="7">
        <v>1</v>
      </c>
      <c r="G14" s="7">
        <v>4</v>
      </c>
      <c r="H14" s="7" t="s">
        <v>212</v>
      </c>
      <c r="I14" s="7" t="s">
        <v>218</v>
      </c>
      <c r="J14" s="7"/>
      <c r="K14" s="7" t="s">
        <v>28</v>
      </c>
      <c r="L14" s="7" t="s">
        <v>23</v>
      </c>
      <c r="M14" s="7">
        <v>58</v>
      </c>
      <c r="N14" s="7"/>
      <c r="O14" s="7">
        <f>[1]จำนวนนักศึกษา!C11</f>
        <v>20</v>
      </c>
      <c r="P14" s="7">
        <v>45</v>
      </c>
      <c r="Q14" s="7">
        <v>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51.75" customHeight="1">
      <c r="A15" s="4"/>
      <c r="B15" s="5"/>
      <c r="C15" s="5"/>
      <c r="D15" s="6"/>
      <c r="E15" s="6"/>
      <c r="F15" s="7">
        <v>1</v>
      </c>
      <c r="G15" s="7">
        <v>1</v>
      </c>
      <c r="H15" s="7" t="s">
        <v>212</v>
      </c>
      <c r="I15" s="7" t="s">
        <v>211</v>
      </c>
      <c r="J15" s="7"/>
      <c r="K15" s="7" t="s">
        <v>26</v>
      </c>
      <c r="L15" s="7" t="s">
        <v>23</v>
      </c>
      <c r="M15" s="7">
        <v>58</v>
      </c>
      <c r="N15" s="7"/>
      <c r="O15" s="7">
        <f>[1]จำนวนนักศึกษา!C12</f>
        <v>20</v>
      </c>
      <c r="P15" s="7">
        <v>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7.75" customHeight="1">
      <c r="A16" s="9">
        <v>3</v>
      </c>
      <c r="B16" s="10" t="s">
        <v>31</v>
      </c>
      <c r="C16" s="10" t="s">
        <v>32</v>
      </c>
      <c r="D16" s="7"/>
      <c r="E16" s="7" t="s">
        <v>21</v>
      </c>
      <c r="F16" s="7">
        <v>1</v>
      </c>
      <c r="G16" s="7">
        <v>1</v>
      </c>
      <c r="H16" s="7" t="s">
        <v>219</v>
      </c>
      <c r="I16" s="7">
        <v>21303</v>
      </c>
      <c r="J16" s="7"/>
      <c r="K16" s="7" t="s">
        <v>22</v>
      </c>
      <c r="L16" s="7" t="s">
        <v>23</v>
      </c>
      <c r="M16" s="7">
        <v>58</v>
      </c>
      <c r="N16" s="7"/>
      <c r="O16" s="7">
        <f>[1]จำนวนนักศึกษา!C6</f>
        <v>20</v>
      </c>
      <c r="P16" s="7">
        <f>SUM(O16:O21,O24)</f>
        <v>100</v>
      </c>
      <c r="Q16" s="7"/>
      <c r="R16" s="7"/>
      <c r="S16" s="7"/>
      <c r="T16" s="7">
        <v>1</v>
      </c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4.75" customHeight="1">
      <c r="A17" s="4"/>
      <c r="B17" s="5"/>
      <c r="C17" s="5"/>
      <c r="D17" s="6"/>
      <c r="E17" s="6"/>
      <c r="F17" s="6">
        <v>1</v>
      </c>
      <c r="G17" s="6">
        <v>1</v>
      </c>
      <c r="H17" s="6"/>
      <c r="I17" s="6"/>
      <c r="J17" s="6"/>
      <c r="K17" s="6" t="s">
        <v>22</v>
      </c>
      <c r="L17" s="6" t="s">
        <v>33</v>
      </c>
      <c r="M17" s="6" t="s">
        <v>199</v>
      </c>
      <c r="N17" s="6">
        <v>58</v>
      </c>
      <c r="O17" s="6">
        <f>[1]จำนวนนักศึกษา!H6</f>
        <v>5</v>
      </c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9.25" customHeight="1">
      <c r="A18" s="4"/>
      <c r="B18" s="5"/>
      <c r="C18" s="5"/>
      <c r="D18" s="6"/>
      <c r="E18" s="6"/>
      <c r="F18" s="6">
        <v>1</v>
      </c>
      <c r="G18" s="6">
        <v>1</v>
      </c>
      <c r="H18" s="6"/>
      <c r="I18" s="6"/>
      <c r="J18" s="6"/>
      <c r="K18" s="6" t="s">
        <v>24</v>
      </c>
      <c r="L18" s="6" t="s">
        <v>23</v>
      </c>
      <c r="M18" s="6">
        <v>58</v>
      </c>
      <c r="N18" s="6"/>
      <c r="O18" s="6">
        <f>[1]จำนวนนักศึกษา!C8</f>
        <v>30</v>
      </c>
      <c r="P18" s="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33" customHeight="1">
      <c r="A19" s="4"/>
      <c r="B19" s="5"/>
      <c r="C19" s="5"/>
      <c r="D19" s="6"/>
      <c r="E19" s="6"/>
      <c r="F19" s="6">
        <v>1</v>
      </c>
      <c r="G19" s="6">
        <v>1</v>
      </c>
      <c r="H19" s="6"/>
      <c r="I19" s="6"/>
      <c r="J19" s="6"/>
      <c r="K19" s="6" t="s">
        <v>24</v>
      </c>
      <c r="L19" s="6" t="s">
        <v>33</v>
      </c>
      <c r="M19" s="6" t="s">
        <v>199</v>
      </c>
      <c r="N19" s="6">
        <v>58</v>
      </c>
      <c r="O19" s="6">
        <f>[1]จำนวนนักศึกษา!H8</f>
        <v>5</v>
      </c>
      <c r="P19" s="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32.25" customHeight="1">
      <c r="A20" s="4"/>
      <c r="B20" s="5"/>
      <c r="C20" s="5"/>
      <c r="D20" s="6"/>
      <c r="E20" s="6"/>
      <c r="F20" s="7">
        <v>1</v>
      </c>
      <c r="G20" s="7">
        <v>1</v>
      </c>
      <c r="H20" s="7"/>
      <c r="I20" s="7"/>
      <c r="J20" s="7"/>
      <c r="K20" s="7" t="s">
        <v>25</v>
      </c>
      <c r="L20" s="7" t="s">
        <v>23</v>
      </c>
      <c r="M20" s="7">
        <v>58</v>
      </c>
      <c r="N20" s="7" t="s">
        <v>199</v>
      </c>
      <c r="O20" s="7">
        <f>[1]จำนวนนักศึกษา!C9</f>
        <v>15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30" customHeight="1">
      <c r="A21" s="4"/>
      <c r="B21" s="5"/>
      <c r="C21" s="5"/>
      <c r="D21" s="6"/>
      <c r="E21" s="6"/>
      <c r="F21" s="7">
        <v>1</v>
      </c>
      <c r="G21" s="7">
        <v>1</v>
      </c>
      <c r="H21" s="7"/>
      <c r="I21" s="7"/>
      <c r="J21" s="7"/>
      <c r="K21" s="7" t="s">
        <v>25</v>
      </c>
      <c r="L21" s="7" t="s">
        <v>33</v>
      </c>
      <c r="M21" s="7" t="s">
        <v>199</v>
      </c>
      <c r="N21" s="7">
        <v>58</v>
      </c>
      <c r="O21" s="7">
        <f>[1]จำนวนนักศึกษา!H9</f>
        <v>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30.75" customHeight="1">
      <c r="A22" s="4"/>
      <c r="B22" s="5"/>
      <c r="C22" s="5"/>
      <c r="D22" s="6"/>
      <c r="E22" s="6"/>
      <c r="F22" s="7">
        <v>1</v>
      </c>
      <c r="G22" s="7">
        <v>2</v>
      </c>
      <c r="H22" s="7" t="s">
        <v>220</v>
      </c>
      <c r="I22" s="7">
        <v>21403</v>
      </c>
      <c r="J22" s="7"/>
      <c r="K22" s="7" t="s">
        <v>27</v>
      </c>
      <c r="L22" s="7" t="s">
        <v>23</v>
      </c>
      <c r="M22" s="7">
        <v>58</v>
      </c>
      <c r="N22" s="7"/>
      <c r="O22" s="7">
        <f>[1]จำนวนนักศึกษา!C10</f>
        <v>70</v>
      </c>
      <c r="P22" s="7">
        <f>O22+O23+O25</f>
        <v>95</v>
      </c>
      <c r="Q22" s="7"/>
      <c r="R22" s="7"/>
      <c r="S22" s="7"/>
      <c r="T22" s="7">
        <v>1</v>
      </c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30" customHeight="1">
      <c r="A23" s="4"/>
      <c r="B23" s="5"/>
      <c r="C23" s="5"/>
      <c r="D23" s="6"/>
      <c r="E23" s="6"/>
      <c r="F23" s="7">
        <v>1</v>
      </c>
      <c r="G23" s="7">
        <v>2</v>
      </c>
      <c r="H23" s="7"/>
      <c r="I23" s="7"/>
      <c r="J23" s="7"/>
      <c r="K23" s="7" t="s">
        <v>27</v>
      </c>
      <c r="L23" s="7" t="s">
        <v>33</v>
      </c>
      <c r="M23" s="7" t="s">
        <v>199</v>
      </c>
      <c r="N23" s="7">
        <v>58</v>
      </c>
      <c r="O23" s="7">
        <f>[1]จำนวนนักศึกษา!H10</f>
        <v>5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31.5" customHeight="1">
      <c r="A24" s="4"/>
      <c r="B24" s="5"/>
      <c r="C24" s="5"/>
      <c r="D24" s="6"/>
      <c r="E24" s="6"/>
      <c r="F24" s="6">
        <v>1</v>
      </c>
      <c r="G24" s="7">
        <v>1</v>
      </c>
      <c r="H24" s="7" t="s">
        <v>219</v>
      </c>
      <c r="I24" s="7">
        <v>21303</v>
      </c>
      <c r="J24" s="7"/>
      <c r="K24" s="7" t="s">
        <v>28</v>
      </c>
      <c r="L24" s="7" t="s">
        <v>23</v>
      </c>
      <c r="M24" s="7">
        <v>58</v>
      </c>
      <c r="N24" s="7" t="s">
        <v>199</v>
      </c>
      <c r="O24" s="7">
        <f>[1]จำนวนนักศึกษา!C11</f>
        <v>20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32.25" customHeight="1">
      <c r="A25" s="4"/>
      <c r="B25" s="5"/>
      <c r="C25" s="5"/>
      <c r="D25" s="6"/>
      <c r="E25" s="6"/>
      <c r="F25" s="7">
        <v>1</v>
      </c>
      <c r="G25" s="7">
        <v>2</v>
      </c>
      <c r="H25" s="7" t="s">
        <v>220</v>
      </c>
      <c r="I25" s="7">
        <v>21403</v>
      </c>
      <c r="J25" s="7"/>
      <c r="K25" s="7" t="s">
        <v>26</v>
      </c>
      <c r="L25" s="7" t="s">
        <v>23</v>
      </c>
      <c r="M25" s="7">
        <v>58</v>
      </c>
      <c r="N25" s="7" t="s">
        <v>199</v>
      </c>
      <c r="O25" s="7">
        <f>[1]จำนวนนักศึกษา!C12</f>
        <v>20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42" customHeight="1">
      <c r="A26" s="9">
        <v>4</v>
      </c>
      <c r="B26" s="10" t="s">
        <v>34</v>
      </c>
      <c r="C26" s="10" t="s">
        <v>35</v>
      </c>
      <c r="D26" s="7"/>
      <c r="E26" s="7" t="s">
        <v>21</v>
      </c>
      <c r="F26" s="7">
        <v>1</v>
      </c>
      <c r="G26" s="7">
        <v>1</v>
      </c>
      <c r="H26" s="7" t="s">
        <v>221</v>
      </c>
      <c r="I26" s="7"/>
      <c r="J26" s="7" t="s">
        <v>222</v>
      </c>
      <c r="K26" s="7" t="s">
        <v>22</v>
      </c>
      <c r="L26" s="7" t="s">
        <v>23</v>
      </c>
      <c r="M26" s="7">
        <v>58</v>
      </c>
      <c r="N26" s="7" t="s">
        <v>199</v>
      </c>
      <c r="O26" s="7">
        <f>[1]จำนวนนักศึกษา!C6</f>
        <v>20</v>
      </c>
      <c r="P26" s="7">
        <f>SUM(O26:O31,O34)</f>
        <v>100</v>
      </c>
      <c r="Q26" s="7"/>
      <c r="R26" s="7"/>
      <c r="S26" s="7"/>
      <c r="T26" s="7">
        <v>1</v>
      </c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26.25" customHeight="1">
      <c r="A27" s="4"/>
      <c r="B27" s="10"/>
      <c r="C27" s="10"/>
      <c r="D27" s="7"/>
      <c r="E27" s="7"/>
      <c r="F27" s="7">
        <v>1</v>
      </c>
      <c r="G27" s="7">
        <v>1</v>
      </c>
      <c r="H27" s="7"/>
      <c r="I27" s="7"/>
      <c r="J27" s="7"/>
      <c r="K27" s="7" t="s">
        <v>22</v>
      </c>
      <c r="L27" s="7" t="s">
        <v>33</v>
      </c>
      <c r="M27" s="7" t="s">
        <v>199</v>
      </c>
      <c r="N27" s="7">
        <v>58</v>
      </c>
      <c r="O27" s="7">
        <f>[1]จำนวนนักศึกษา!H6</f>
        <v>5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24" customHeight="1">
      <c r="A28" s="4"/>
      <c r="B28" s="10"/>
      <c r="C28" s="10"/>
      <c r="D28" s="7"/>
      <c r="E28" s="7"/>
      <c r="F28" s="7">
        <v>1</v>
      </c>
      <c r="G28" s="7">
        <v>1</v>
      </c>
      <c r="H28" s="7"/>
      <c r="I28" s="7"/>
      <c r="J28" s="7"/>
      <c r="K28" s="7" t="s">
        <v>24</v>
      </c>
      <c r="L28" s="7" t="s">
        <v>23</v>
      </c>
      <c r="M28" s="7">
        <v>58</v>
      </c>
      <c r="N28" s="7" t="s">
        <v>199</v>
      </c>
      <c r="O28" s="7">
        <f>[1]จำนวนนักศึกษา!C8</f>
        <v>30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24" customHeight="1">
      <c r="A29" s="4"/>
      <c r="B29" s="10"/>
      <c r="C29" s="10"/>
      <c r="D29" s="7"/>
      <c r="E29" s="7"/>
      <c r="F29" s="7">
        <v>1</v>
      </c>
      <c r="G29" s="7">
        <v>1</v>
      </c>
      <c r="H29" s="7"/>
      <c r="I29" s="7"/>
      <c r="J29" s="7"/>
      <c r="K29" s="7" t="s">
        <v>24</v>
      </c>
      <c r="L29" s="7" t="s">
        <v>33</v>
      </c>
      <c r="M29" s="7" t="s">
        <v>199</v>
      </c>
      <c r="N29" s="7">
        <v>58</v>
      </c>
      <c r="O29" s="7">
        <f>[1]จำนวนนักศึกษา!H8</f>
        <v>5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23.25" customHeight="1">
      <c r="A30" s="4"/>
      <c r="B30" s="10"/>
      <c r="C30" s="10"/>
      <c r="D30" s="7"/>
      <c r="E30" s="7"/>
      <c r="F30" s="7">
        <v>1</v>
      </c>
      <c r="G30" s="7">
        <v>1</v>
      </c>
      <c r="H30" s="7"/>
      <c r="I30" s="7"/>
      <c r="J30" s="7"/>
      <c r="K30" s="7" t="s">
        <v>25</v>
      </c>
      <c r="L30" s="7" t="s">
        <v>23</v>
      </c>
      <c r="M30" s="7">
        <v>58</v>
      </c>
      <c r="N30" s="7" t="s">
        <v>199</v>
      </c>
      <c r="O30" s="7">
        <f>[1]จำนวนนักศึกษา!C9</f>
        <v>15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22.5" customHeight="1">
      <c r="A31" s="4"/>
      <c r="B31" s="10"/>
      <c r="C31" s="10"/>
      <c r="D31" s="7"/>
      <c r="E31" s="7"/>
      <c r="F31" s="7">
        <v>1</v>
      </c>
      <c r="G31" s="7">
        <v>1</v>
      </c>
      <c r="H31" s="7"/>
      <c r="I31" s="7"/>
      <c r="J31" s="7"/>
      <c r="K31" s="7" t="s">
        <v>25</v>
      </c>
      <c r="L31" s="7" t="s">
        <v>33</v>
      </c>
      <c r="M31" s="7" t="s">
        <v>199</v>
      </c>
      <c r="N31" s="7">
        <v>58</v>
      </c>
      <c r="O31" s="7">
        <f>[1]จำนวนนักศึกษา!H9</f>
        <v>5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37.5" customHeight="1">
      <c r="A32" s="4"/>
      <c r="B32" s="5"/>
      <c r="C32" s="5"/>
      <c r="D32" s="6"/>
      <c r="E32" s="6"/>
      <c r="F32" s="7">
        <v>1</v>
      </c>
      <c r="G32" s="7">
        <v>2</v>
      </c>
      <c r="H32" s="7" t="s">
        <v>224</v>
      </c>
      <c r="I32" s="7"/>
      <c r="J32" s="7"/>
      <c r="K32" s="7" t="s">
        <v>27</v>
      </c>
      <c r="L32" s="7" t="s">
        <v>23</v>
      </c>
      <c r="M32" s="7">
        <v>58</v>
      </c>
      <c r="N32" s="7" t="s">
        <v>199</v>
      </c>
      <c r="O32" s="7">
        <f>[1]จำนวนนักศึกษา!C10</f>
        <v>70</v>
      </c>
      <c r="P32" s="7">
        <f>O32+O33+O35</f>
        <v>95</v>
      </c>
      <c r="Q32" s="7"/>
      <c r="R32" s="7"/>
      <c r="S32" s="7"/>
      <c r="T32" s="7">
        <v>1</v>
      </c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28.5" customHeight="1">
      <c r="A33" s="4"/>
      <c r="B33" s="5"/>
      <c r="C33" s="5"/>
      <c r="D33" s="6"/>
      <c r="E33" s="6"/>
      <c r="F33" s="7">
        <v>1</v>
      </c>
      <c r="G33" s="7">
        <v>2</v>
      </c>
      <c r="H33" s="7" t="s">
        <v>224</v>
      </c>
      <c r="I33" s="6"/>
      <c r="J33" s="6"/>
      <c r="K33" s="7" t="s">
        <v>27</v>
      </c>
      <c r="L33" s="7" t="s">
        <v>33</v>
      </c>
      <c r="M33" s="7" t="s">
        <v>199</v>
      </c>
      <c r="N33" s="7">
        <v>58</v>
      </c>
      <c r="O33" s="7">
        <f>[1]จำนวนนักศึกษา!H10</f>
        <v>5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31.5" customHeight="1">
      <c r="A34" s="4"/>
      <c r="B34" s="5"/>
      <c r="C34" s="5"/>
      <c r="D34" s="6"/>
      <c r="E34" s="6"/>
      <c r="F34" s="7">
        <v>1</v>
      </c>
      <c r="G34" s="7">
        <v>1</v>
      </c>
      <c r="H34" s="7" t="s">
        <v>221</v>
      </c>
      <c r="I34" s="7"/>
      <c r="J34" s="7"/>
      <c r="K34" s="7" t="s">
        <v>28</v>
      </c>
      <c r="L34" s="7" t="s">
        <v>23</v>
      </c>
      <c r="M34" s="7">
        <v>58</v>
      </c>
      <c r="N34" s="7" t="s">
        <v>199</v>
      </c>
      <c r="O34" s="7">
        <f>[1]จำนวนนักศึกษา!C11</f>
        <v>20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39" customHeight="1">
      <c r="A35" s="4"/>
      <c r="B35" s="5"/>
      <c r="C35" s="5"/>
      <c r="D35" s="6"/>
      <c r="E35" s="6"/>
      <c r="F35" s="7">
        <v>1</v>
      </c>
      <c r="G35" s="7">
        <v>2</v>
      </c>
      <c r="H35" s="7" t="s">
        <v>224</v>
      </c>
      <c r="I35" s="7"/>
      <c r="J35" s="7"/>
      <c r="K35" s="7" t="s">
        <v>26</v>
      </c>
      <c r="L35" s="7" t="s">
        <v>23</v>
      </c>
      <c r="M35" s="7">
        <v>58</v>
      </c>
      <c r="N35" s="7" t="s">
        <v>199</v>
      </c>
      <c r="O35" s="7">
        <f>[1]จำนวนนักศึกษา!C12</f>
        <v>20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39.75" customHeight="1">
      <c r="A36" s="9">
        <v>5</v>
      </c>
      <c r="B36" s="10" t="s">
        <v>36</v>
      </c>
      <c r="C36" s="10" t="s">
        <v>37</v>
      </c>
      <c r="D36" s="7"/>
      <c r="E36" s="7"/>
      <c r="F36" s="7">
        <v>1</v>
      </c>
      <c r="G36" s="7">
        <v>1</v>
      </c>
      <c r="H36" s="7" t="s">
        <v>225</v>
      </c>
      <c r="I36" s="7" t="s">
        <v>226</v>
      </c>
      <c r="J36" s="7"/>
      <c r="K36" s="7" t="s">
        <v>22</v>
      </c>
      <c r="L36" s="7" t="s">
        <v>23</v>
      </c>
      <c r="M36" s="7">
        <v>58</v>
      </c>
      <c r="N36" s="7" t="s">
        <v>199</v>
      </c>
      <c r="O36" s="7">
        <f>[1]จำนวนนักศึกษา!C6</f>
        <v>20</v>
      </c>
      <c r="P36" s="7" t="s">
        <v>38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>
        <v>1</v>
      </c>
      <c r="AB36" s="7"/>
      <c r="AC36" s="7"/>
      <c r="AD36" s="7"/>
    </row>
    <row r="37" spans="1:30" ht="27" customHeight="1">
      <c r="A37" s="4"/>
      <c r="B37" s="5"/>
      <c r="C37" s="5"/>
      <c r="D37" s="6"/>
      <c r="E37" s="6"/>
      <c r="F37" s="6">
        <v>1</v>
      </c>
      <c r="G37" s="6">
        <v>1</v>
      </c>
      <c r="H37" s="6"/>
      <c r="I37" s="6"/>
      <c r="J37" s="6"/>
      <c r="K37" s="6" t="s">
        <v>22</v>
      </c>
      <c r="L37" s="6" t="s">
        <v>33</v>
      </c>
      <c r="M37" s="6" t="s">
        <v>199</v>
      </c>
      <c r="N37" s="6">
        <v>58</v>
      </c>
      <c r="O37" s="6">
        <f>[1]จำนวนนักศึกษา!H6</f>
        <v>5</v>
      </c>
      <c r="P37" s="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42">
      <c r="A38" s="4"/>
      <c r="B38" s="5"/>
      <c r="C38" s="5"/>
      <c r="D38" s="6"/>
      <c r="E38" s="6"/>
      <c r="F38" s="7">
        <v>1</v>
      </c>
      <c r="G38" s="7">
        <v>2</v>
      </c>
      <c r="H38" s="7" t="s">
        <v>227</v>
      </c>
      <c r="I38" s="7" t="s">
        <v>226</v>
      </c>
      <c r="J38" s="7"/>
      <c r="K38" s="7" t="s">
        <v>24</v>
      </c>
      <c r="L38" s="7" t="s">
        <v>23</v>
      </c>
      <c r="M38" s="7">
        <v>58</v>
      </c>
      <c r="N38" s="7" t="s">
        <v>199</v>
      </c>
      <c r="O38" s="7">
        <f>[1]จำนวนนักศึกษา!C8</f>
        <v>30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>
        <v>1</v>
      </c>
      <c r="AB38" s="7"/>
      <c r="AC38" s="7"/>
      <c r="AD38" s="7"/>
    </row>
    <row r="39" spans="1:30" ht="29.25" customHeight="1">
      <c r="A39" s="4"/>
      <c r="B39" s="5"/>
      <c r="C39" s="5"/>
      <c r="D39" s="6"/>
      <c r="E39" s="6"/>
      <c r="F39" s="7">
        <v>1</v>
      </c>
      <c r="G39" s="7">
        <v>2</v>
      </c>
      <c r="H39" s="7"/>
      <c r="I39" s="7"/>
      <c r="J39" s="7"/>
      <c r="K39" s="7" t="s">
        <v>24</v>
      </c>
      <c r="L39" s="7" t="s">
        <v>33</v>
      </c>
      <c r="M39" s="7" t="s">
        <v>199</v>
      </c>
      <c r="N39" s="7">
        <v>58</v>
      </c>
      <c r="O39" s="7">
        <f>[1]จำนวนนักศึกษา!H8</f>
        <v>5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42">
      <c r="A40" s="4"/>
      <c r="B40" s="5"/>
      <c r="C40" s="5"/>
      <c r="D40" s="6"/>
      <c r="E40" s="6"/>
      <c r="F40" s="7">
        <v>1</v>
      </c>
      <c r="G40" s="7">
        <v>1</v>
      </c>
      <c r="H40" s="7" t="s">
        <v>225</v>
      </c>
      <c r="I40" s="7" t="s">
        <v>226</v>
      </c>
      <c r="J40" s="7"/>
      <c r="K40" s="7" t="s">
        <v>25</v>
      </c>
      <c r="L40" s="7" t="s">
        <v>23</v>
      </c>
      <c r="M40" s="7">
        <v>58</v>
      </c>
      <c r="N40" s="7" t="s">
        <v>199</v>
      </c>
      <c r="O40" s="7">
        <f>[1]จำนวนนักศึกษา!C9</f>
        <v>15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>
        <v>1</v>
      </c>
      <c r="AB40" s="7"/>
      <c r="AC40" s="7"/>
      <c r="AD40" s="7"/>
    </row>
    <row r="41" spans="1:30" ht="33.75" customHeight="1">
      <c r="A41" s="4"/>
      <c r="B41" s="5"/>
      <c r="C41" s="5"/>
      <c r="D41" s="6"/>
      <c r="E41" s="6"/>
      <c r="F41" s="7">
        <v>1</v>
      </c>
      <c r="G41" s="7">
        <v>1</v>
      </c>
      <c r="H41" s="7"/>
      <c r="I41" s="7"/>
      <c r="J41" s="7"/>
      <c r="K41" s="7" t="s">
        <v>25</v>
      </c>
      <c r="L41" s="7" t="s">
        <v>33</v>
      </c>
      <c r="M41" s="7" t="s">
        <v>199</v>
      </c>
      <c r="N41" s="7">
        <v>58</v>
      </c>
      <c r="O41" s="7">
        <f>[1]จำนวนนักศึกษา!H9</f>
        <v>5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55.25" customHeight="1">
      <c r="A42" s="4"/>
      <c r="B42" s="5"/>
      <c r="C42" s="5"/>
      <c r="D42" s="6"/>
      <c r="E42" s="6"/>
      <c r="F42" s="6">
        <v>1</v>
      </c>
      <c r="G42" s="7" t="s">
        <v>228</v>
      </c>
      <c r="H42" s="7" t="s">
        <v>229</v>
      </c>
      <c r="I42" s="7" t="s">
        <v>230</v>
      </c>
      <c r="J42" s="7"/>
      <c r="K42" s="7" t="s">
        <v>231</v>
      </c>
      <c r="L42" s="7" t="s">
        <v>232</v>
      </c>
      <c r="M42" s="7" t="s">
        <v>233</v>
      </c>
      <c r="N42" s="7" t="s">
        <v>234</v>
      </c>
      <c r="O42" s="7">
        <f>[1]จำนวนนักศึกษา!C10</f>
        <v>70</v>
      </c>
      <c r="P42" s="16" t="s">
        <v>203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>
        <v>1</v>
      </c>
      <c r="AB42" s="7"/>
      <c r="AC42" s="7"/>
      <c r="AD42" s="7"/>
    </row>
    <row r="43" spans="1:30" ht="45" customHeight="1">
      <c r="A43" s="4"/>
      <c r="B43" s="5"/>
      <c r="C43" s="5"/>
      <c r="D43" s="6"/>
      <c r="E43" s="6"/>
      <c r="F43" s="7">
        <v>1</v>
      </c>
      <c r="G43" s="7">
        <v>5</v>
      </c>
      <c r="H43" s="7" t="s">
        <v>235</v>
      </c>
      <c r="I43" s="7" t="s">
        <v>226</v>
      </c>
      <c r="J43" s="7"/>
      <c r="K43" s="7" t="s">
        <v>27</v>
      </c>
      <c r="L43" s="7" t="s">
        <v>33</v>
      </c>
      <c r="M43" s="7" t="s">
        <v>199</v>
      </c>
      <c r="N43" s="7">
        <v>58</v>
      </c>
      <c r="O43" s="7">
        <f>[1]จำนวนนักศึกษา!H10</f>
        <v>5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24" customHeight="1">
      <c r="A44" s="4"/>
      <c r="B44" s="5"/>
      <c r="C44" s="5"/>
      <c r="D44" s="6"/>
      <c r="E44" s="6"/>
      <c r="F44" s="7">
        <v>1</v>
      </c>
      <c r="G44" s="7">
        <v>5</v>
      </c>
      <c r="H44" s="7"/>
      <c r="I44" s="7"/>
      <c r="J44" s="7"/>
      <c r="K44" s="7" t="s">
        <v>28</v>
      </c>
      <c r="L44" s="7" t="s">
        <v>23</v>
      </c>
      <c r="M44" s="7">
        <v>58</v>
      </c>
      <c r="N44" s="7" t="s">
        <v>199</v>
      </c>
      <c r="O44" s="7">
        <f>[1]จำนวนนักศึกษา!C11</f>
        <v>20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24.75" customHeight="1">
      <c r="A45" s="4"/>
      <c r="B45" s="5"/>
      <c r="C45" s="5"/>
      <c r="D45" s="6"/>
      <c r="E45" s="6"/>
      <c r="F45" s="7">
        <v>1</v>
      </c>
      <c r="G45" s="7">
        <v>5</v>
      </c>
      <c r="H45" s="7"/>
      <c r="I45" s="7"/>
      <c r="J45" s="7"/>
      <c r="K45" s="7" t="s">
        <v>26</v>
      </c>
      <c r="L45" s="7" t="s">
        <v>23</v>
      </c>
      <c r="M45" s="7">
        <v>58</v>
      </c>
      <c r="N45" s="7" t="s">
        <v>199</v>
      </c>
      <c r="O45" s="7">
        <f>[1]จำนวนนักศึกษา!C12</f>
        <v>20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42">
      <c r="A46" s="30">
        <v>6</v>
      </c>
      <c r="B46" s="28" t="s">
        <v>39</v>
      </c>
      <c r="C46" s="5" t="s">
        <v>40</v>
      </c>
      <c r="D46" s="6"/>
      <c r="E46" s="7" t="s">
        <v>21</v>
      </c>
      <c r="F46" s="7">
        <v>1</v>
      </c>
      <c r="G46" s="7">
        <v>1</v>
      </c>
      <c r="H46" s="7" t="s">
        <v>220</v>
      </c>
      <c r="I46" s="7">
        <v>22304</v>
      </c>
      <c r="J46" s="7"/>
      <c r="K46" s="7" t="s">
        <v>22</v>
      </c>
      <c r="L46" s="7" t="s">
        <v>23</v>
      </c>
      <c r="M46" s="7">
        <v>58</v>
      </c>
      <c r="N46" s="7" t="s">
        <v>199</v>
      </c>
      <c r="O46" s="7">
        <f>[1]จำนวนนักศึกษา!C6</f>
        <v>20</v>
      </c>
      <c r="P46" s="7">
        <f>SUM(O46:O49)</f>
        <v>45</v>
      </c>
      <c r="Q46" s="7">
        <v>1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>
      <c r="A47" s="31"/>
      <c r="B47" s="33"/>
      <c r="C47" s="40"/>
      <c r="D47" s="6"/>
      <c r="E47" s="6"/>
      <c r="F47" s="6">
        <v>1</v>
      </c>
      <c r="G47" s="6">
        <v>1</v>
      </c>
      <c r="H47" s="6"/>
      <c r="I47" s="6"/>
      <c r="J47" s="6"/>
      <c r="K47" s="6" t="s">
        <v>22</v>
      </c>
      <c r="L47" s="6" t="s">
        <v>33</v>
      </c>
      <c r="M47" s="6" t="s">
        <v>199</v>
      </c>
      <c r="N47" s="6">
        <v>58</v>
      </c>
      <c r="O47" s="6">
        <f>[1]จำนวนนักศึกษา!H6</f>
        <v>5</v>
      </c>
      <c r="P47" s="6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24.75" customHeight="1">
      <c r="A48" s="31"/>
      <c r="B48" s="33"/>
      <c r="C48" s="42"/>
      <c r="D48" s="7"/>
      <c r="E48" s="7"/>
      <c r="F48" s="7">
        <v>1</v>
      </c>
      <c r="G48" s="7">
        <v>1</v>
      </c>
      <c r="H48" s="7"/>
      <c r="I48" s="7"/>
      <c r="J48" s="7"/>
      <c r="K48" s="7" t="s">
        <v>25</v>
      </c>
      <c r="L48" s="7" t="s">
        <v>23</v>
      </c>
      <c r="M48" s="7">
        <v>58</v>
      </c>
      <c r="N48" s="7" t="s">
        <v>199</v>
      </c>
      <c r="O48" s="7">
        <f>[1]จำนวนนักศึกษา!C9</f>
        <v>15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6.25" customHeight="1">
      <c r="A49" s="31"/>
      <c r="B49" s="33"/>
      <c r="C49" s="42"/>
      <c r="D49" s="7"/>
      <c r="E49" s="7"/>
      <c r="F49" s="7">
        <v>1</v>
      </c>
      <c r="G49" s="7">
        <v>1</v>
      </c>
      <c r="H49" s="7"/>
      <c r="I49" s="7"/>
      <c r="J49" s="7"/>
      <c r="K49" s="7" t="s">
        <v>25</v>
      </c>
      <c r="L49" s="7" t="s">
        <v>33</v>
      </c>
      <c r="M49" s="7" t="s">
        <v>199</v>
      </c>
      <c r="N49" s="7">
        <v>58</v>
      </c>
      <c r="O49" s="7">
        <f>[1]จำนวนนักศึกษา!H8</f>
        <v>5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>
      <c r="A50" s="31"/>
      <c r="B50" s="33"/>
      <c r="C50" s="42"/>
      <c r="D50" s="6"/>
      <c r="E50" s="6"/>
      <c r="F50" s="6">
        <v>1</v>
      </c>
      <c r="G50" s="6">
        <v>2</v>
      </c>
      <c r="H50" s="6" t="s">
        <v>236</v>
      </c>
      <c r="I50" s="6">
        <v>21403</v>
      </c>
      <c r="J50" s="6"/>
      <c r="K50" s="6" t="s">
        <v>27</v>
      </c>
      <c r="L50" s="6" t="s">
        <v>23</v>
      </c>
      <c r="M50" s="6">
        <v>58</v>
      </c>
      <c r="N50" s="6" t="s">
        <v>199</v>
      </c>
      <c r="O50" s="6">
        <f>[1]จำนวนนักศึกษา!C10</f>
        <v>70</v>
      </c>
      <c r="P50" s="6">
        <f>SUM(O50:O52)</f>
        <v>95</v>
      </c>
      <c r="Q50" s="7"/>
      <c r="R50" s="7"/>
      <c r="S50" s="7"/>
      <c r="T50" s="7">
        <v>1</v>
      </c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>
      <c r="A51" s="31"/>
      <c r="B51" s="33"/>
      <c r="C51" s="42"/>
      <c r="D51" s="6"/>
      <c r="E51" s="6"/>
      <c r="F51" s="6">
        <v>1</v>
      </c>
      <c r="G51" s="6">
        <v>2</v>
      </c>
      <c r="H51" s="6"/>
      <c r="I51" s="6"/>
      <c r="J51" s="6"/>
      <c r="K51" s="6" t="s">
        <v>27</v>
      </c>
      <c r="L51" s="6" t="s">
        <v>33</v>
      </c>
      <c r="M51" s="6" t="s">
        <v>199</v>
      </c>
      <c r="N51" s="6">
        <v>58</v>
      </c>
      <c r="O51" s="6">
        <f>[1]จำนวนนักศึกษา!H10</f>
        <v>5</v>
      </c>
      <c r="P51" s="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>
      <c r="A52" s="31"/>
      <c r="B52" s="33"/>
      <c r="C52" s="42"/>
      <c r="D52" s="6"/>
      <c r="E52" s="6"/>
      <c r="F52" s="6">
        <v>1</v>
      </c>
      <c r="G52" s="6">
        <v>2</v>
      </c>
      <c r="H52" s="6"/>
      <c r="I52" s="6"/>
      <c r="J52" s="6"/>
      <c r="K52" s="6" t="s">
        <v>28</v>
      </c>
      <c r="L52" s="6" t="s">
        <v>23</v>
      </c>
      <c r="M52" s="6">
        <v>58</v>
      </c>
      <c r="N52" s="6" t="s">
        <v>199</v>
      </c>
      <c r="O52" s="6">
        <f>[1]จำนวนนักศึกษา!C11</f>
        <v>20</v>
      </c>
      <c r="P52" s="6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>
      <c r="A53" s="31"/>
      <c r="B53" s="33"/>
      <c r="C53" s="41"/>
      <c r="D53" s="6"/>
      <c r="E53" s="6"/>
      <c r="F53" s="6">
        <v>1</v>
      </c>
      <c r="G53" s="6">
        <v>3</v>
      </c>
      <c r="H53" s="6" t="s">
        <v>237</v>
      </c>
      <c r="I53" s="6">
        <v>21403</v>
      </c>
      <c r="J53" s="6"/>
      <c r="K53" s="6" t="s">
        <v>26</v>
      </c>
      <c r="L53" s="6" t="s">
        <v>23</v>
      </c>
      <c r="M53" s="6">
        <v>58</v>
      </c>
      <c r="N53" s="6" t="s">
        <v>199</v>
      </c>
      <c r="O53" s="6">
        <f>[1]จำนวนนักศึกษา!C12</f>
        <v>20</v>
      </c>
      <c r="P53" s="6">
        <f>SUM(O53:O55)</f>
        <v>55</v>
      </c>
      <c r="Q53" s="7"/>
      <c r="R53" s="7">
        <v>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83.25" customHeight="1">
      <c r="A54" s="32"/>
      <c r="B54" s="29"/>
      <c r="C54" s="10" t="s">
        <v>204</v>
      </c>
      <c r="D54" s="7"/>
      <c r="E54" s="7"/>
      <c r="F54" s="7">
        <v>1</v>
      </c>
      <c r="G54" s="7">
        <v>3</v>
      </c>
      <c r="H54" s="7" t="s">
        <v>237</v>
      </c>
      <c r="I54" s="7">
        <v>21403</v>
      </c>
      <c r="J54" s="7"/>
      <c r="K54" s="7" t="s">
        <v>24</v>
      </c>
      <c r="L54" s="7" t="s">
        <v>23</v>
      </c>
      <c r="M54" s="7">
        <v>58</v>
      </c>
      <c r="N54" s="7" t="s">
        <v>199</v>
      </c>
      <c r="O54" s="7">
        <f>[1]จำนวนนักศึกษา!C8</f>
        <v>30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8.5" customHeight="1">
      <c r="A55" s="4"/>
      <c r="B55" s="5"/>
      <c r="C55" s="5"/>
      <c r="D55" s="6"/>
      <c r="E55" s="6"/>
      <c r="F55" s="7">
        <v>1</v>
      </c>
      <c r="G55" s="7">
        <v>3</v>
      </c>
      <c r="H55" s="7"/>
      <c r="I55" s="7"/>
      <c r="J55" s="7"/>
      <c r="K55" s="7" t="s">
        <v>24</v>
      </c>
      <c r="L55" s="7" t="s">
        <v>33</v>
      </c>
      <c r="M55" s="7" t="s">
        <v>199</v>
      </c>
      <c r="N55" s="7">
        <v>58</v>
      </c>
      <c r="O55" s="7">
        <f>[1]จำนวนนักศึกษา!H8</f>
        <v>5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42">
      <c r="A56" s="9">
        <v>7</v>
      </c>
      <c r="B56" s="10" t="s">
        <v>41</v>
      </c>
      <c r="C56" s="5" t="s">
        <v>42</v>
      </c>
      <c r="D56" s="6"/>
      <c r="E56" s="6"/>
      <c r="F56" s="7">
        <v>1</v>
      </c>
      <c r="G56" s="7">
        <v>1</v>
      </c>
      <c r="H56" s="7" t="s">
        <v>235</v>
      </c>
      <c r="I56" s="7" t="s">
        <v>238</v>
      </c>
      <c r="J56" s="7"/>
      <c r="K56" s="7" t="s">
        <v>22</v>
      </c>
      <c r="L56" s="7" t="s">
        <v>23</v>
      </c>
      <c r="M56" s="7">
        <v>58</v>
      </c>
      <c r="N56" s="7" t="s">
        <v>199</v>
      </c>
      <c r="O56" s="7">
        <f>[1]จำนวนนักศึกษา!C6</f>
        <v>20</v>
      </c>
      <c r="P56" s="7">
        <f>SUM(O56:O59)</f>
        <v>45</v>
      </c>
      <c r="Q56" s="7"/>
      <c r="R56" s="7"/>
      <c r="S56" s="7"/>
      <c r="T56" s="7"/>
      <c r="U56" s="7"/>
      <c r="V56" s="7"/>
      <c r="W56" s="7"/>
      <c r="X56" s="7"/>
      <c r="Y56" s="7">
        <v>1</v>
      </c>
      <c r="Z56" s="7"/>
      <c r="AA56" s="7"/>
      <c r="AB56" s="7"/>
      <c r="AC56" s="7"/>
      <c r="AD56" s="7"/>
    </row>
    <row r="57" spans="1:30">
      <c r="A57" s="4"/>
      <c r="B57" s="5"/>
      <c r="C57" s="5"/>
      <c r="D57" s="6"/>
      <c r="E57" s="6"/>
      <c r="F57" s="6">
        <v>1</v>
      </c>
      <c r="G57" s="6">
        <v>1</v>
      </c>
      <c r="H57" s="6"/>
      <c r="I57" s="6"/>
      <c r="J57" s="6"/>
      <c r="K57" s="6" t="s">
        <v>22</v>
      </c>
      <c r="L57" s="6" t="s">
        <v>33</v>
      </c>
      <c r="M57" s="6" t="s">
        <v>199</v>
      </c>
      <c r="N57" s="6">
        <v>58</v>
      </c>
      <c r="O57" s="6">
        <f>[1]จำนวนนักศึกษา!H6</f>
        <v>5</v>
      </c>
      <c r="P57" s="6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6.25" customHeight="1">
      <c r="A58" s="4"/>
      <c r="B58" s="5"/>
      <c r="C58" s="5"/>
      <c r="D58" s="6"/>
      <c r="E58" s="6"/>
      <c r="F58" s="7">
        <v>1</v>
      </c>
      <c r="G58" s="7">
        <v>1</v>
      </c>
      <c r="H58" s="7"/>
      <c r="I58" s="7"/>
      <c r="J58" s="7"/>
      <c r="K58" s="7" t="s">
        <v>25</v>
      </c>
      <c r="L58" s="7" t="s">
        <v>23</v>
      </c>
      <c r="M58" s="7">
        <v>58</v>
      </c>
      <c r="N58" s="7" t="s">
        <v>199</v>
      </c>
      <c r="O58" s="7">
        <f>[1]จำนวนนักศึกษา!C9</f>
        <v>15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5.5" customHeight="1">
      <c r="A59" s="4"/>
      <c r="B59" s="5"/>
      <c r="C59" s="5"/>
      <c r="D59" s="6"/>
      <c r="E59" s="6"/>
      <c r="F59" s="7">
        <v>1</v>
      </c>
      <c r="G59" s="7">
        <v>1</v>
      </c>
      <c r="H59" s="7"/>
      <c r="I59" s="7"/>
      <c r="J59" s="7"/>
      <c r="K59" s="7" t="s">
        <v>25</v>
      </c>
      <c r="L59" s="7" t="s">
        <v>33</v>
      </c>
      <c r="M59" s="7" t="s">
        <v>199</v>
      </c>
      <c r="N59" s="7">
        <v>58</v>
      </c>
      <c r="O59" s="7">
        <f>[1]จำนวนนักศึกษา!H9</f>
        <v>5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12.25" customHeight="1">
      <c r="A60" s="4"/>
      <c r="B60" s="5"/>
      <c r="C60" s="5"/>
      <c r="D60" s="6"/>
      <c r="E60" s="6"/>
      <c r="F60" s="6">
        <v>1</v>
      </c>
      <c r="G60" s="16" t="s">
        <v>239</v>
      </c>
      <c r="H60" s="7" t="s">
        <v>240</v>
      </c>
      <c r="I60" s="7" t="s">
        <v>241</v>
      </c>
      <c r="J60" s="6"/>
      <c r="K60" s="7" t="s">
        <v>27</v>
      </c>
      <c r="L60" s="7" t="s">
        <v>23</v>
      </c>
      <c r="M60" s="7">
        <v>58</v>
      </c>
      <c r="N60" s="7" t="s">
        <v>199</v>
      </c>
      <c r="O60" s="6">
        <f>[1]จำนวนนักศึกษา!C10</f>
        <v>70</v>
      </c>
      <c r="P60" s="7" t="s">
        <v>242</v>
      </c>
      <c r="Q60" s="7"/>
      <c r="R60" s="7"/>
      <c r="S60" s="7"/>
      <c r="T60" s="7"/>
      <c r="U60" s="7"/>
      <c r="V60" s="7"/>
      <c r="W60" s="7"/>
      <c r="X60" s="7"/>
      <c r="Y60" s="7">
        <v>1</v>
      </c>
      <c r="Z60" s="7"/>
      <c r="AA60" s="7"/>
      <c r="AB60" s="7"/>
      <c r="AC60" s="7"/>
      <c r="AD60" s="7"/>
    </row>
    <row r="61" spans="1:30">
      <c r="A61" s="4"/>
      <c r="B61" s="5"/>
      <c r="C61" s="5"/>
      <c r="D61" s="6"/>
      <c r="E61" s="6"/>
      <c r="F61" s="6">
        <v>1</v>
      </c>
      <c r="G61" s="6">
        <v>3</v>
      </c>
      <c r="H61" s="6" t="s">
        <v>225</v>
      </c>
      <c r="I61" s="6">
        <v>73021</v>
      </c>
      <c r="J61" s="6"/>
      <c r="K61" s="6" t="s">
        <v>27</v>
      </c>
      <c r="L61" s="6" t="s">
        <v>33</v>
      </c>
      <c r="M61" s="6" t="s">
        <v>199</v>
      </c>
      <c r="N61" s="6">
        <v>58</v>
      </c>
      <c r="O61" s="6">
        <f>[1]จำนวนนักศึกษา!H10</f>
        <v>5</v>
      </c>
      <c r="P61" s="6"/>
      <c r="Q61" s="7"/>
      <c r="R61" s="7"/>
      <c r="S61" s="7"/>
      <c r="T61" s="7"/>
      <c r="U61" s="7"/>
      <c r="V61" s="7"/>
      <c r="W61" s="7"/>
      <c r="X61" s="7"/>
      <c r="Y61" s="7">
        <v>1</v>
      </c>
      <c r="Z61" s="7"/>
      <c r="AA61" s="7"/>
      <c r="AB61" s="7"/>
      <c r="AC61" s="7"/>
      <c r="AD61" s="7"/>
    </row>
    <row r="62" spans="1:30" ht="27" customHeight="1">
      <c r="A62" s="4"/>
      <c r="B62" s="5"/>
      <c r="C62" s="5"/>
      <c r="D62" s="6"/>
      <c r="E62" s="6"/>
      <c r="F62" s="7">
        <v>1</v>
      </c>
      <c r="G62" s="7">
        <v>2</v>
      </c>
      <c r="H62" s="7" t="s">
        <v>240</v>
      </c>
      <c r="I62" s="7">
        <v>73021</v>
      </c>
      <c r="J62" s="7"/>
      <c r="K62" s="7" t="s">
        <v>28</v>
      </c>
      <c r="L62" s="7" t="s">
        <v>23</v>
      </c>
      <c r="M62" s="7">
        <v>58</v>
      </c>
      <c r="N62" s="7" t="s">
        <v>199</v>
      </c>
      <c r="O62" s="7">
        <f>[1]จำนวนนักศึกษา!C11</f>
        <v>20</v>
      </c>
      <c r="P62" s="7"/>
      <c r="Q62" s="7"/>
      <c r="R62" s="7"/>
      <c r="S62" s="7"/>
      <c r="T62" s="7"/>
      <c r="U62" s="7"/>
      <c r="V62" s="7"/>
      <c r="W62" s="7"/>
      <c r="X62" s="7"/>
      <c r="Y62" s="7">
        <v>1</v>
      </c>
      <c r="Z62" s="7"/>
      <c r="AA62" s="7"/>
      <c r="AB62" s="7"/>
      <c r="AC62" s="7"/>
      <c r="AD62" s="7"/>
    </row>
    <row r="63" spans="1:30">
      <c r="A63" s="4"/>
      <c r="B63" s="5"/>
      <c r="C63" s="5"/>
      <c r="D63" s="6"/>
      <c r="E63" s="6"/>
      <c r="F63" s="6">
        <v>1</v>
      </c>
      <c r="G63" s="6">
        <v>4</v>
      </c>
      <c r="H63" s="6" t="s">
        <v>227</v>
      </c>
      <c r="I63" s="6">
        <v>73021</v>
      </c>
      <c r="J63" s="6"/>
      <c r="K63" s="6" t="s">
        <v>26</v>
      </c>
      <c r="L63" s="6" t="s">
        <v>23</v>
      </c>
      <c r="M63" s="6">
        <v>58</v>
      </c>
      <c r="N63" s="6" t="s">
        <v>199</v>
      </c>
      <c r="O63" s="6">
        <f>[1]จำนวนนักศึกษา!C12</f>
        <v>20</v>
      </c>
      <c r="P63" s="6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83.25" customHeight="1">
      <c r="A64" s="21"/>
      <c r="B64" s="40"/>
      <c r="C64" s="28" t="s">
        <v>205</v>
      </c>
      <c r="D64" s="7"/>
      <c r="E64" s="7"/>
      <c r="F64" s="7">
        <v>1</v>
      </c>
      <c r="G64" s="7">
        <v>5</v>
      </c>
      <c r="H64" s="7" t="s">
        <v>243</v>
      </c>
      <c r="I64" s="7">
        <v>73021</v>
      </c>
      <c r="J64" s="7"/>
      <c r="K64" s="7" t="s">
        <v>24</v>
      </c>
      <c r="L64" s="7" t="s">
        <v>23</v>
      </c>
      <c r="M64" s="7">
        <v>58</v>
      </c>
      <c r="N64" s="7" t="s">
        <v>199</v>
      </c>
      <c r="O64" s="7">
        <f>[1]จำนวนนักศึกษา!C8</f>
        <v>30</v>
      </c>
      <c r="P64" s="7">
        <f>O64+O65</f>
        <v>35</v>
      </c>
      <c r="Q64" s="7"/>
      <c r="R64" s="7"/>
      <c r="S64" s="7"/>
      <c r="T64" s="7"/>
      <c r="U64" s="7"/>
      <c r="V64" s="7"/>
      <c r="W64" s="7"/>
      <c r="X64" s="7"/>
      <c r="Y64" s="7">
        <v>1</v>
      </c>
      <c r="Z64" s="7"/>
      <c r="AA64" s="7"/>
      <c r="AB64" s="7"/>
      <c r="AC64" s="7"/>
      <c r="AD64" s="7"/>
    </row>
    <row r="65" spans="1:30" ht="27" customHeight="1">
      <c r="A65" s="22"/>
      <c r="B65" s="41"/>
      <c r="C65" s="29"/>
      <c r="D65" s="6"/>
      <c r="E65" s="6"/>
      <c r="F65" s="7">
        <v>1</v>
      </c>
      <c r="G65" s="7">
        <v>5</v>
      </c>
      <c r="H65" s="7" t="s">
        <v>243</v>
      </c>
      <c r="I65" s="7">
        <v>73021</v>
      </c>
      <c r="J65" s="7"/>
      <c r="K65" s="7" t="s">
        <v>24</v>
      </c>
      <c r="L65" s="7" t="s">
        <v>33</v>
      </c>
      <c r="M65" s="7"/>
      <c r="N65" s="7"/>
      <c r="O65" s="7">
        <f>[1]จำนวนนักศึกษา!H8</f>
        <v>5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42">
      <c r="A66" s="9">
        <v>8</v>
      </c>
      <c r="B66" s="10" t="s">
        <v>43</v>
      </c>
      <c r="C66" s="5" t="s">
        <v>44</v>
      </c>
      <c r="D66" s="6"/>
      <c r="E66" s="7" t="s">
        <v>21</v>
      </c>
      <c r="F66" s="7">
        <v>1</v>
      </c>
      <c r="G66" s="7">
        <v>1</v>
      </c>
      <c r="H66" s="7" t="s">
        <v>244</v>
      </c>
      <c r="I66" s="7">
        <v>21504</v>
      </c>
      <c r="J66" s="7"/>
      <c r="K66" s="7" t="s">
        <v>22</v>
      </c>
      <c r="L66" s="7" t="s">
        <v>23</v>
      </c>
      <c r="M66" s="7">
        <v>58</v>
      </c>
      <c r="N66" s="7" t="s">
        <v>199</v>
      </c>
      <c r="O66" s="7">
        <f>[1]จำนวนนักศึกษา!C6</f>
        <v>20</v>
      </c>
      <c r="P66" s="7">
        <f>SUM(O66:O70)</f>
        <v>125</v>
      </c>
      <c r="Q66" s="7"/>
      <c r="R66" s="7"/>
      <c r="S66" s="7"/>
      <c r="T66" s="7"/>
      <c r="U66" s="7"/>
      <c r="V66" s="7">
        <v>1</v>
      </c>
      <c r="W66" s="7"/>
      <c r="X66" s="7"/>
      <c r="Y66" s="7"/>
      <c r="Z66" s="7"/>
      <c r="AA66" s="7"/>
      <c r="AB66" s="7"/>
      <c r="AC66" s="7"/>
      <c r="AD66" s="7"/>
    </row>
    <row r="67" spans="1:30">
      <c r="A67" s="4"/>
      <c r="B67" s="5"/>
      <c r="C67" s="5"/>
      <c r="D67" s="6"/>
      <c r="E67" s="6"/>
      <c r="F67" s="6">
        <v>1</v>
      </c>
      <c r="G67" s="6">
        <v>1</v>
      </c>
      <c r="H67" s="6"/>
      <c r="I67" s="6"/>
      <c r="J67" s="6"/>
      <c r="K67" s="6" t="s">
        <v>24</v>
      </c>
      <c r="L67" s="6" t="s">
        <v>23</v>
      </c>
      <c r="M67" s="6">
        <v>58</v>
      </c>
      <c r="N67" s="6" t="s">
        <v>199</v>
      </c>
      <c r="O67" s="6">
        <f>[1]จำนวนนักศึกษา!C8</f>
        <v>30</v>
      </c>
      <c r="P67" s="6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26.25" customHeight="1">
      <c r="A68" s="4"/>
      <c r="B68" s="5"/>
      <c r="C68" s="5"/>
      <c r="D68" s="6"/>
      <c r="E68" s="6"/>
      <c r="F68" s="6">
        <v>4</v>
      </c>
      <c r="G68" s="6">
        <v>1</v>
      </c>
      <c r="H68" s="6"/>
      <c r="I68" s="6"/>
      <c r="J68" s="6"/>
      <c r="K68" s="6" t="s">
        <v>25</v>
      </c>
      <c r="L68" s="6" t="s">
        <v>23</v>
      </c>
      <c r="M68" s="6">
        <v>55</v>
      </c>
      <c r="N68" s="6" t="s">
        <v>199</v>
      </c>
      <c r="O68" s="6">
        <f>[1]จำนวนนักศึกษา!F9</f>
        <v>10</v>
      </c>
      <c r="P68" s="6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25.5" customHeight="1">
      <c r="A69" s="4"/>
      <c r="B69" s="5"/>
      <c r="C69" s="5"/>
      <c r="D69" s="6"/>
      <c r="E69" s="6"/>
      <c r="F69" s="6">
        <v>4</v>
      </c>
      <c r="G69" s="6">
        <v>1</v>
      </c>
      <c r="H69" s="6"/>
      <c r="I69" s="6"/>
      <c r="J69" s="6"/>
      <c r="K69" s="6" t="s">
        <v>27</v>
      </c>
      <c r="L69" s="6" t="s">
        <v>23</v>
      </c>
      <c r="M69" s="6">
        <v>55</v>
      </c>
      <c r="N69" s="6" t="s">
        <v>199</v>
      </c>
      <c r="O69" s="6">
        <f>[1]จำนวนนักศึกษา!F10</f>
        <v>45</v>
      </c>
      <c r="P69" s="6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>
      <c r="A70" s="4"/>
      <c r="B70" s="5"/>
      <c r="C70" s="5"/>
      <c r="D70" s="6"/>
      <c r="E70" s="6"/>
      <c r="F70" s="6">
        <v>1</v>
      </c>
      <c r="G70" s="6">
        <v>1</v>
      </c>
      <c r="H70" s="6"/>
      <c r="I70" s="6"/>
      <c r="J70" s="6"/>
      <c r="K70" s="6" t="s">
        <v>26</v>
      </c>
      <c r="L70" s="6" t="s">
        <v>23</v>
      </c>
      <c r="M70" s="6">
        <v>58</v>
      </c>
      <c r="N70" s="6" t="s">
        <v>199</v>
      </c>
      <c r="O70" s="6">
        <f>[1]จำนวนนักศึกษา!C12</f>
        <v>20</v>
      </c>
      <c r="P70" s="6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42">
      <c r="A71" s="9">
        <v>9</v>
      </c>
      <c r="B71" s="10" t="s">
        <v>45</v>
      </c>
      <c r="C71" s="10" t="s">
        <v>46</v>
      </c>
      <c r="D71" s="6"/>
      <c r="E71" s="7" t="s">
        <v>21</v>
      </c>
      <c r="F71" s="7">
        <v>2</v>
      </c>
      <c r="G71" s="7">
        <v>1</v>
      </c>
      <c r="H71" s="16" t="s">
        <v>245</v>
      </c>
      <c r="I71" s="7" t="s">
        <v>246</v>
      </c>
      <c r="J71" s="7"/>
      <c r="K71" s="7" t="s">
        <v>22</v>
      </c>
      <c r="L71" s="7" t="s">
        <v>23</v>
      </c>
      <c r="M71" s="7">
        <v>57</v>
      </c>
      <c r="N71" s="7" t="s">
        <v>199</v>
      </c>
      <c r="O71" s="7">
        <f>[1]จำนวนนักศึกษา!D6</f>
        <v>19</v>
      </c>
      <c r="P71" s="7">
        <f>SUM(O71:O72,O75)</f>
        <v>32</v>
      </c>
      <c r="Q71" s="7">
        <v>1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>
      <c r="A72" s="4"/>
      <c r="B72" s="5"/>
      <c r="C72" s="5"/>
      <c r="D72" s="6"/>
      <c r="E72" s="6"/>
      <c r="F72" s="6">
        <v>2</v>
      </c>
      <c r="G72" s="6">
        <v>1</v>
      </c>
      <c r="H72" s="6"/>
      <c r="I72" s="6"/>
      <c r="J72" s="6"/>
      <c r="K72" s="6" t="s">
        <v>22</v>
      </c>
      <c r="L72" s="6" t="s">
        <v>33</v>
      </c>
      <c r="M72" s="6" t="s">
        <v>199</v>
      </c>
      <c r="N72" s="6">
        <v>57</v>
      </c>
      <c r="O72" s="6">
        <f>[1]จำนวนนักศึกษา!I6</f>
        <v>0</v>
      </c>
      <c r="P72" s="6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42">
      <c r="A73" s="4"/>
      <c r="B73" s="5"/>
      <c r="C73" s="5"/>
      <c r="D73" s="6"/>
      <c r="E73" s="6"/>
      <c r="F73" s="7">
        <v>2</v>
      </c>
      <c r="G73" s="7">
        <v>2</v>
      </c>
      <c r="H73" s="6" t="s">
        <v>245</v>
      </c>
      <c r="I73" s="7" t="s">
        <v>247</v>
      </c>
      <c r="J73" s="6"/>
      <c r="K73" s="6" t="s">
        <v>24</v>
      </c>
      <c r="L73" s="6" t="s">
        <v>23</v>
      </c>
      <c r="M73" s="6">
        <v>57</v>
      </c>
      <c r="N73" s="6" t="s">
        <v>199</v>
      </c>
      <c r="O73" s="6">
        <f>[1]จำนวนนักศึกษา!D8</f>
        <v>26</v>
      </c>
      <c r="P73" s="6">
        <f>SUM(O73:O74,O78)</f>
        <v>37</v>
      </c>
      <c r="Q73" s="7">
        <v>1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45" customHeight="1">
      <c r="A74" s="4"/>
      <c r="B74" s="5"/>
      <c r="C74" s="5"/>
      <c r="D74" s="6"/>
      <c r="E74" s="6"/>
      <c r="F74" s="7">
        <v>2</v>
      </c>
      <c r="G74" s="7">
        <v>2</v>
      </c>
      <c r="H74" s="16" t="s">
        <v>245</v>
      </c>
      <c r="I74" s="7" t="s">
        <v>253</v>
      </c>
      <c r="J74" s="6"/>
      <c r="K74" s="6" t="s">
        <v>24</v>
      </c>
      <c r="L74" s="6" t="s">
        <v>33</v>
      </c>
      <c r="M74" s="6" t="s">
        <v>199</v>
      </c>
      <c r="N74" s="6">
        <v>57</v>
      </c>
      <c r="O74" s="6">
        <f>[1]จำนวนนักศึกษา!I8</f>
        <v>3</v>
      </c>
      <c r="P74" s="6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42">
      <c r="A75" s="4"/>
      <c r="B75" s="5"/>
      <c r="C75" s="5"/>
      <c r="D75" s="6"/>
      <c r="E75" s="6"/>
      <c r="F75" s="7">
        <v>2</v>
      </c>
      <c r="G75" s="7">
        <v>1</v>
      </c>
      <c r="H75" s="16" t="s">
        <v>245</v>
      </c>
      <c r="I75" s="7" t="s">
        <v>246</v>
      </c>
      <c r="J75" s="6"/>
      <c r="K75" s="6" t="s">
        <v>25</v>
      </c>
      <c r="L75" s="6" t="s">
        <v>23</v>
      </c>
      <c r="M75" s="6">
        <v>57</v>
      </c>
      <c r="N75" s="6" t="s">
        <v>199</v>
      </c>
      <c r="O75" s="6">
        <f>[1]จำนวนนักศึกษา!D9</f>
        <v>13</v>
      </c>
      <c r="P75" s="6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135" customHeight="1">
      <c r="A76" s="4"/>
      <c r="B76" s="5"/>
      <c r="C76" s="5"/>
      <c r="D76" s="6"/>
      <c r="E76" s="6"/>
      <c r="F76" s="6">
        <v>2</v>
      </c>
      <c r="G76" s="7" t="s">
        <v>248</v>
      </c>
      <c r="H76" s="7" t="s">
        <v>250</v>
      </c>
      <c r="I76" s="7" t="s">
        <v>249</v>
      </c>
      <c r="J76" s="7"/>
      <c r="K76" s="7" t="s">
        <v>27</v>
      </c>
      <c r="L76" s="7" t="s">
        <v>23</v>
      </c>
      <c r="M76" s="7">
        <v>57</v>
      </c>
      <c r="N76" s="7" t="s">
        <v>199</v>
      </c>
      <c r="O76" s="6">
        <f>[1]จำนวนนักศึกษา!D10</f>
        <v>97</v>
      </c>
      <c r="P76" s="7" t="s">
        <v>206</v>
      </c>
      <c r="Q76" s="7">
        <v>1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47.25" customHeight="1">
      <c r="A77" s="9"/>
      <c r="B77" s="10"/>
      <c r="C77" s="10"/>
      <c r="D77" s="7"/>
      <c r="E77" s="7"/>
      <c r="F77" s="7">
        <v>2</v>
      </c>
      <c r="G77" s="7">
        <v>4</v>
      </c>
      <c r="H77" s="7" t="s">
        <v>251</v>
      </c>
      <c r="I77" s="7" t="s">
        <v>252</v>
      </c>
      <c r="J77" s="7"/>
      <c r="K77" s="7" t="s">
        <v>27</v>
      </c>
      <c r="L77" s="7" t="s">
        <v>33</v>
      </c>
      <c r="M77" s="7" t="s">
        <v>199</v>
      </c>
      <c r="N77" s="7">
        <v>57</v>
      </c>
      <c r="O77" s="7">
        <f>[1]จำนวนนักศึกษา!I10</f>
        <v>3</v>
      </c>
      <c r="P77" s="7">
        <f>O77+47</f>
        <v>50</v>
      </c>
      <c r="Q77" s="7">
        <v>1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48.75" customHeight="1">
      <c r="A78" s="4"/>
      <c r="B78" s="5"/>
      <c r="C78" s="5"/>
      <c r="D78" s="6"/>
      <c r="E78" s="6"/>
      <c r="F78" s="7">
        <v>2</v>
      </c>
      <c r="G78" s="7">
        <v>2</v>
      </c>
      <c r="H78" s="16" t="s">
        <v>245</v>
      </c>
      <c r="I78" s="7" t="s">
        <v>253</v>
      </c>
      <c r="J78" s="6"/>
      <c r="K78" s="7" t="s">
        <v>28</v>
      </c>
      <c r="L78" s="7" t="s">
        <v>23</v>
      </c>
      <c r="M78" s="7">
        <v>57</v>
      </c>
      <c r="N78" s="7" t="s">
        <v>199</v>
      </c>
      <c r="O78" s="7">
        <f>[1]จำนวนนักศึกษา!D11</f>
        <v>8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54.75" customHeight="1">
      <c r="A79" s="4"/>
      <c r="B79" s="5"/>
      <c r="C79" s="10" t="s">
        <v>47</v>
      </c>
      <c r="D79" s="7"/>
      <c r="E79" s="7"/>
      <c r="F79" s="7">
        <v>2</v>
      </c>
      <c r="G79" s="7">
        <v>5</v>
      </c>
      <c r="H79" s="7" t="s">
        <v>251</v>
      </c>
      <c r="I79" s="7" t="s">
        <v>254</v>
      </c>
      <c r="J79" s="7"/>
      <c r="K79" s="7" t="s">
        <v>183</v>
      </c>
      <c r="L79" s="7" t="s">
        <v>184</v>
      </c>
      <c r="M79" s="7">
        <v>57</v>
      </c>
      <c r="N79" s="7">
        <v>57</v>
      </c>
      <c r="O79" s="7"/>
      <c r="P79" s="7">
        <v>25</v>
      </c>
      <c r="Q79" s="7">
        <v>1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31.5" customHeight="1">
      <c r="A80" s="9">
        <v>10</v>
      </c>
      <c r="B80" s="10" t="s">
        <v>48</v>
      </c>
      <c r="C80" s="10" t="s">
        <v>49</v>
      </c>
      <c r="D80" s="7"/>
      <c r="E80" s="7" t="s">
        <v>21</v>
      </c>
      <c r="F80" s="7">
        <v>2</v>
      </c>
      <c r="G80" s="7">
        <v>1</v>
      </c>
      <c r="H80" s="7" t="s">
        <v>255</v>
      </c>
      <c r="I80" s="7">
        <v>10302</v>
      </c>
      <c r="J80" s="7"/>
      <c r="K80" s="7" t="s">
        <v>22</v>
      </c>
      <c r="L80" s="7" t="s">
        <v>23</v>
      </c>
      <c r="M80" s="7">
        <v>57</v>
      </c>
      <c r="N80" s="7" t="s">
        <v>199</v>
      </c>
      <c r="O80" s="7">
        <f>[1]จำนวนนักศึกษา!D6</f>
        <v>19</v>
      </c>
      <c r="P80" s="7">
        <f>SUM(O80:O83)</f>
        <v>110</v>
      </c>
      <c r="Q80" s="7"/>
      <c r="R80" s="7"/>
      <c r="S80" s="7"/>
      <c r="T80" s="7"/>
      <c r="U80" s="7"/>
      <c r="V80" s="7">
        <v>1</v>
      </c>
      <c r="W80" s="7"/>
      <c r="X80" s="7"/>
      <c r="Y80" s="7"/>
      <c r="Z80" s="7"/>
      <c r="AA80" s="7"/>
      <c r="AB80" s="7"/>
      <c r="AC80" s="7"/>
      <c r="AD80" s="7"/>
    </row>
    <row r="81" spans="1:30" ht="27.75" customHeight="1">
      <c r="A81" s="4"/>
      <c r="B81" s="5"/>
      <c r="C81" s="5"/>
      <c r="D81" s="6"/>
      <c r="E81" s="6"/>
      <c r="F81" s="7">
        <v>2</v>
      </c>
      <c r="G81" s="7">
        <v>1</v>
      </c>
      <c r="H81" s="7"/>
      <c r="I81" s="7"/>
      <c r="J81" s="7"/>
      <c r="K81" s="7" t="s">
        <v>24</v>
      </c>
      <c r="L81" s="7" t="s">
        <v>23</v>
      </c>
      <c r="M81" s="7">
        <v>57</v>
      </c>
      <c r="N81" s="7" t="s">
        <v>199</v>
      </c>
      <c r="O81" s="7">
        <f>[1]จำนวนนักศึกษา!E8</f>
        <v>32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9.25" customHeight="1">
      <c r="A82" s="4"/>
      <c r="B82" s="5"/>
      <c r="C82" s="5"/>
      <c r="D82" s="6"/>
      <c r="E82" s="6"/>
      <c r="F82" s="7">
        <v>4</v>
      </c>
      <c r="G82" s="7">
        <v>1</v>
      </c>
      <c r="H82" s="7"/>
      <c r="I82" s="7"/>
      <c r="J82" s="7"/>
      <c r="K82" s="7" t="s">
        <v>25</v>
      </c>
      <c r="L82" s="7" t="s">
        <v>23</v>
      </c>
      <c r="M82" s="7">
        <v>55</v>
      </c>
      <c r="N82" s="7" t="s">
        <v>199</v>
      </c>
      <c r="O82" s="7">
        <f>[1]จำนวนนักศึกษา!F9</f>
        <v>10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4.75" customHeight="1">
      <c r="A83" s="4"/>
      <c r="B83" s="5"/>
      <c r="C83" s="5"/>
      <c r="D83" s="6"/>
      <c r="E83" s="6"/>
      <c r="F83" s="7">
        <v>3</v>
      </c>
      <c r="G83" s="7">
        <v>1</v>
      </c>
      <c r="H83" s="7"/>
      <c r="I83" s="7"/>
      <c r="J83" s="7"/>
      <c r="K83" s="7" t="s">
        <v>27</v>
      </c>
      <c r="L83" s="7" t="s">
        <v>23</v>
      </c>
      <c r="M83" s="7">
        <v>56</v>
      </c>
      <c r="N83" s="7" t="s">
        <v>199</v>
      </c>
      <c r="O83" s="7">
        <f>[1]จำนวนนักศึกษา!E10</f>
        <v>49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>
      <c r="A84" s="4">
        <v>11</v>
      </c>
      <c r="B84" s="5" t="s">
        <v>50</v>
      </c>
      <c r="C84" s="5" t="s">
        <v>51</v>
      </c>
      <c r="D84" s="6"/>
      <c r="E84" s="6"/>
      <c r="F84" s="6">
        <v>2</v>
      </c>
      <c r="G84" s="6">
        <v>1</v>
      </c>
      <c r="H84" s="6" t="s">
        <v>256</v>
      </c>
      <c r="I84" s="6">
        <v>7602</v>
      </c>
      <c r="J84" s="6"/>
      <c r="K84" s="6" t="s">
        <v>22</v>
      </c>
      <c r="L84" s="6" t="s">
        <v>23</v>
      </c>
      <c r="M84" s="6">
        <v>57</v>
      </c>
      <c r="N84" s="6" t="s">
        <v>199</v>
      </c>
      <c r="O84" s="6">
        <f>[1]จำนวนนักศึกษา!D6</f>
        <v>19</v>
      </c>
      <c r="P84" s="6">
        <f>SUM(O84:O88)</f>
        <v>65</v>
      </c>
      <c r="Q84" s="7"/>
      <c r="R84" s="7"/>
      <c r="S84" s="7">
        <v>1</v>
      </c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>
      <c r="A85" s="4"/>
      <c r="B85" s="5"/>
      <c r="C85" s="5"/>
      <c r="D85" s="6"/>
      <c r="E85" s="6"/>
      <c r="F85" s="6">
        <v>2</v>
      </c>
      <c r="G85" s="6">
        <v>1</v>
      </c>
      <c r="H85" s="6"/>
      <c r="I85" s="6"/>
      <c r="J85" s="6"/>
      <c r="K85" s="6" t="s">
        <v>24</v>
      </c>
      <c r="L85" s="6" t="s">
        <v>23</v>
      </c>
      <c r="M85" s="6">
        <v>57</v>
      </c>
      <c r="N85" s="6" t="s">
        <v>199</v>
      </c>
      <c r="O85" s="6">
        <f>[1]จำนวนนักศึกษา!D8</f>
        <v>26</v>
      </c>
      <c r="P85" s="6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>
      <c r="A86" s="4"/>
      <c r="B86" s="5"/>
      <c r="C86" s="5"/>
      <c r="D86" s="6"/>
      <c r="E86" s="6"/>
      <c r="F86" s="6">
        <v>2</v>
      </c>
      <c r="G86" s="6">
        <v>1</v>
      </c>
      <c r="H86" s="6"/>
      <c r="I86" s="6"/>
      <c r="J86" s="6"/>
      <c r="K86" s="6" t="s">
        <v>24</v>
      </c>
      <c r="L86" s="6" t="s">
        <v>33</v>
      </c>
      <c r="M86" s="6"/>
      <c r="N86" s="6">
        <v>57</v>
      </c>
      <c r="O86" s="6">
        <f>[1]จำนวนนักศึกษา!H8</f>
        <v>5</v>
      </c>
      <c r="P86" s="6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30" customHeight="1">
      <c r="A87" s="4"/>
      <c r="B87" s="5"/>
      <c r="C87" s="5"/>
      <c r="D87" s="6"/>
      <c r="E87" s="6"/>
      <c r="F87" s="6">
        <v>2</v>
      </c>
      <c r="G87" s="6">
        <v>1</v>
      </c>
      <c r="H87" s="6"/>
      <c r="I87" s="6"/>
      <c r="J87" s="6"/>
      <c r="K87" s="6" t="s">
        <v>25</v>
      </c>
      <c r="L87" s="6" t="s">
        <v>23</v>
      </c>
      <c r="M87" s="6">
        <v>57</v>
      </c>
      <c r="N87" s="6" t="s">
        <v>199</v>
      </c>
      <c r="O87" s="6">
        <f>[1]จำนวนนักศึกษา!D9</f>
        <v>13</v>
      </c>
      <c r="P87" s="6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42">
      <c r="A88" s="4"/>
      <c r="B88" s="5"/>
      <c r="C88" s="5"/>
      <c r="D88" s="6"/>
      <c r="E88" s="6"/>
      <c r="F88" s="6">
        <v>2</v>
      </c>
      <c r="G88" s="6">
        <v>1</v>
      </c>
      <c r="H88" s="6"/>
      <c r="I88" s="6"/>
      <c r="J88" s="6"/>
      <c r="K88" s="6" t="s">
        <v>25</v>
      </c>
      <c r="L88" s="6" t="s">
        <v>33</v>
      </c>
      <c r="M88" s="6" t="s">
        <v>199</v>
      </c>
      <c r="N88" s="6">
        <v>57</v>
      </c>
      <c r="O88" s="6">
        <f>[1]จำนวนนักศึกษา!I9</f>
        <v>2</v>
      </c>
      <c r="P88" s="6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>
      <c r="A89" s="4"/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8">
        <f>SUM(O84:O88)</f>
        <v>65</v>
      </c>
      <c r="P89" s="6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>
      <c r="A90" s="4">
        <v>12</v>
      </c>
      <c r="B90" s="5" t="s">
        <v>52</v>
      </c>
      <c r="C90" s="5" t="s">
        <v>53</v>
      </c>
      <c r="D90" s="6"/>
      <c r="E90" s="6"/>
      <c r="F90" s="6">
        <v>2</v>
      </c>
      <c r="G90" s="6">
        <v>1</v>
      </c>
      <c r="H90" s="6" t="s">
        <v>209</v>
      </c>
      <c r="I90" s="6">
        <v>3402</v>
      </c>
      <c r="J90" s="6"/>
      <c r="K90" s="6" t="s">
        <v>22</v>
      </c>
      <c r="L90" s="6" t="s">
        <v>23</v>
      </c>
      <c r="M90" s="6">
        <v>57</v>
      </c>
      <c r="N90" s="6" t="s">
        <v>199</v>
      </c>
      <c r="O90" s="6">
        <f>[1]จำนวนนักศึกษา!D6</f>
        <v>19</v>
      </c>
      <c r="P90" s="6">
        <f>SUM(O90:O93,O96)</f>
        <v>71</v>
      </c>
      <c r="Q90" s="7"/>
      <c r="R90" s="7"/>
      <c r="S90" s="7">
        <v>1</v>
      </c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>
      <c r="A91" s="4"/>
      <c r="B91" s="5"/>
      <c r="C91" s="5"/>
      <c r="D91" s="6"/>
      <c r="E91" s="6"/>
      <c r="F91" s="6">
        <v>2</v>
      </c>
      <c r="G91" s="6">
        <v>1</v>
      </c>
      <c r="H91" s="6"/>
      <c r="I91" s="6"/>
      <c r="J91" s="6"/>
      <c r="K91" s="6" t="s">
        <v>24</v>
      </c>
      <c r="L91" s="6" t="s">
        <v>23</v>
      </c>
      <c r="M91" s="6">
        <v>57</v>
      </c>
      <c r="N91" s="6" t="s">
        <v>199</v>
      </c>
      <c r="O91" s="6">
        <f>[1]จำนวนนักศึกษา!D8</f>
        <v>26</v>
      </c>
      <c r="P91" s="6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>
      <c r="A92" s="4"/>
      <c r="B92" s="5"/>
      <c r="C92" s="5"/>
      <c r="D92" s="6"/>
      <c r="E92" s="6"/>
      <c r="F92" s="6">
        <v>2</v>
      </c>
      <c r="G92" s="6">
        <v>1</v>
      </c>
      <c r="H92" s="6"/>
      <c r="I92" s="6"/>
      <c r="J92" s="6"/>
      <c r="K92" s="6" t="s">
        <v>24</v>
      </c>
      <c r="L92" s="6" t="s">
        <v>33</v>
      </c>
      <c r="M92" s="6" t="s">
        <v>199</v>
      </c>
      <c r="N92" s="6">
        <v>57</v>
      </c>
      <c r="O92" s="6">
        <f>[1]จำนวนนักศึกษา!H8</f>
        <v>5</v>
      </c>
      <c r="P92" s="6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9.25" customHeight="1">
      <c r="A93" s="4"/>
      <c r="B93" s="5"/>
      <c r="C93" s="5"/>
      <c r="D93" s="6"/>
      <c r="E93" s="6"/>
      <c r="F93" s="7">
        <v>2</v>
      </c>
      <c r="G93" s="7">
        <v>1</v>
      </c>
      <c r="H93" s="7"/>
      <c r="I93" s="7"/>
      <c r="J93" s="7"/>
      <c r="K93" s="7" t="s">
        <v>25</v>
      </c>
      <c r="L93" s="7" t="s">
        <v>23</v>
      </c>
      <c r="M93" s="7">
        <v>57</v>
      </c>
      <c r="N93" s="7" t="s">
        <v>199</v>
      </c>
      <c r="O93" s="7">
        <f>[1]จำนวนนักศึกษา!D9</f>
        <v>13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>
      <c r="A94" s="4"/>
      <c r="B94" s="5"/>
      <c r="C94" s="5"/>
      <c r="D94" s="6"/>
      <c r="E94" s="6"/>
      <c r="F94" s="6">
        <v>2</v>
      </c>
      <c r="G94" s="6">
        <v>2</v>
      </c>
      <c r="H94" s="6" t="s">
        <v>257</v>
      </c>
      <c r="I94" s="6">
        <v>22701</v>
      </c>
      <c r="J94" s="6"/>
      <c r="K94" s="6" t="s">
        <v>27</v>
      </c>
      <c r="L94" s="6" t="s">
        <v>23</v>
      </c>
      <c r="M94" s="6">
        <v>57</v>
      </c>
      <c r="N94" s="6" t="s">
        <v>199</v>
      </c>
      <c r="O94" s="6">
        <f>[1]จำนวนนักศึกษา!D10</f>
        <v>97</v>
      </c>
      <c r="P94" s="6">
        <f>SUM(O94,O95)</f>
        <v>100</v>
      </c>
      <c r="Q94" s="7"/>
      <c r="R94" s="7"/>
      <c r="S94" s="7"/>
      <c r="T94" s="7">
        <v>1</v>
      </c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>
      <c r="A95" s="4"/>
      <c r="B95" s="5"/>
      <c r="C95" s="5"/>
      <c r="D95" s="6"/>
      <c r="E95" s="6"/>
      <c r="F95" s="6">
        <v>2</v>
      </c>
      <c r="G95" s="6">
        <v>2</v>
      </c>
      <c r="H95" s="6"/>
      <c r="I95" s="6"/>
      <c r="J95" s="6"/>
      <c r="K95" s="6" t="s">
        <v>27</v>
      </c>
      <c r="L95" s="6" t="s">
        <v>33</v>
      </c>
      <c r="M95" s="6" t="s">
        <v>199</v>
      </c>
      <c r="N95" s="6">
        <v>57</v>
      </c>
      <c r="O95" s="6">
        <f>[1]จำนวนนักศึกษา!I10</f>
        <v>3</v>
      </c>
      <c r="P95" s="6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2.5" customHeight="1">
      <c r="A96" s="4"/>
      <c r="B96" s="5"/>
      <c r="C96" s="5"/>
      <c r="D96" s="6"/>
      <c r="E96" s="6"/>
      <c r="F96" s="6">
        <v>2</v>
      </c>
      <c r="G96" s="6">
        <v>1</v>
      </c>
      <c r="H96" s="6" t="s">
        <v>209</v>
      </c>
      <c r="I96" s="6">
        <v>3402</v>
      </c>
      <c r="J96" s="6"/>
      <c r="K96" s="6" t="s">
        <v>28</v>
      </c>
      <c r="L96" s="6" t="s">
        <v>23</v>
      </c>
      <c r="M96" s="6">
        <v>57</v>
      </c>
      <c r="N96" s="6" t="s">
        <v>199</v>
      </c>
      <c r="O96" s="6">
        <f>[1]จำนวนนักศึกษา!D11</f>
        <v>8</v>
      </c>
      <c r="P96" s="6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42">
      <c r="A97" s="9">
        <v>13</v>
      </c>
      <c r="B97" s="10" t="s">
        <v>54</v>
      </c>
      <c r="C97" s="10" t="s">
        <v>55</v>
      </c>
      <c r="D97" s="6"/>
      <c r="E97" s="6"/>
      <c r="F97" s="6">
        <v>2</v>
      </c>
      <c r="G97" s="6">
        <v>1</v>
      </c>
      <c r="H97" s="6" t="s">
        <v>257</v>
      </c>
      <c r="I97" s="6">
        <v>9006</v>
      </c>
      <c r="J97" s="6"/>
      <c r="K97" s="6" t="s">
        <v>22</v>
      </c>
      <c r="L97" s="6" t="s">
        <v>23</v>
      </c>
      <c r="M97" s="6">
        <v>57</v>
      </c>
      <c r="N97" s="6" t="s">
        <v>199</v>
      </c>
      <c r="O97" s="6">
        <f>[1]จำนวนนักศึกษา!D6</f>
        <v>19</v>
      </c>
      <c r="P97" s="6">
        <f>SUM(O97:O98)</f>
        <v>24</v>
      </c>
      <c r="Q97" s="7">
        <v>1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>
      <c r="A98" s="4"/>
      <c r="B98" s="5"/>
      <c r="C98" s="5"/>
      <c r="D98" s="6"/>
      <c r="E98" s="6"/>
      <c r="F98" s="6">
        <v>1</v>
      </c>
      <c r="G98" s="6">
        <v>1</v>
      </c>
      <c r="H98" s="6"/>
      <c r="I98" s="6"/>
      <c r="J98" s="6"/>
      <c r="K98" s="6" t="s">
        <v>22</v>
      </c>
      <c r="L98" s="6" t="s">
        <v>33</v>
      </c>
      <c r="M98" s="6" t="s">
        <v>199</v>
      </c>
      <c r="N98" s="6">
        <v>58</v>
      </c>
      <c r="O98" s="6">
        <f>[1]จำนวนนักศึกษา!H6</f>
        <v>5</v>
      </c>
      <c r="P98" s="6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42">
      <c r="A99" s="9">
        <v>14</v>
      </c>
      <c r="B99" s="10" t="s">
        <v>56</v>
      </c>
      <c r="C99" s="10" t="s">
        <v>57</v>
      </c>
      <c r="D99" s="6"/>
      <c r="E99" s="6"/>
      <c r="F99" s="6">
        <v>2</v>
      </c>
      <c r="G99" s="6">
        <v>1</v>
      </c>
      <c r="H99" s="6" t="s">
        <v>258</v>
      </c>
      <c r="I99" s="6">
        <v>22203</v>
      </c>
      <c r="J99" s="6"/>
      <c r="K99" s="6" t="s">
        <v>22</v>
      </c>
      <c r="L99" s="6" t="s">
        <v>23</v>
      </c>
      <c r="M99" s="6">
        <v>57</v>
      </c>
      <c r="N99" s="6" t="s">
        <v>199</v>
      </c>
      <c r="O99" s="6">
        <f>[1]จำนวนนักศึกษา!D6</f>
        <v>19</v>
      </c>
      <c r="P99" s="6">
        <f>SUM(O99)</f>
        <v>19</v>
      </c>
      <c r="Q99" s="7"/>
      <c r="R99" s="7"/>
      <c r="S99" s="7"/>
      <c r="T99" s="7"/>
      <c r="U99" s="7"/>
      <c r="V99" s="7"/>
      <c r="W99" s="7"/>
      <c r="X99" s="7"/>
      <c r="Y99" s="7"/>
      <c r="Z99" s="7">
        <v>1</v>
      </c>
      <c r="AA99" s="7"/>
      <c r="AB99" s="7"/>
      <c r="AC99" s="7"/>
      <c r="AD99" s="7"/>
    </row>
    <row r="100" spans="1:30">
      <c r="A100" s="4">
        <v>15</v>
      </c>
      <c r="B100" s="5" t="s">
        <v>58</v>
      </c>
      <c r="C100" s="5" t="s">
        <v>59</v>
      </c>
      <c r="D100" s="6"/>
      <c r="E100" s="6"/>
      <c r="F100" s="6">
        <v>2</v>
      </c>
      <c r="G100" s="6">
        <v>1</v>
      </c>
      <c r="H100" s="6" t="s">
        <v>259</v>
      </c>
      <c r="I100" s="6">
        <v>22603</v>
      </c>
      <c r="J100" s="6"/>
      <c r="K100" s="6" t="s">
        <v>22</v>
      </c>
      <c r="L100" s="6" t="s">
        <v>23</v>
      </c>
      <c r="M100" s="6">
        <v>57</v>
      </c>
      <c r="N100" s="6" t="s">
        <v>199</v>
      </c>
      <c r="O100" s="6">
        <f>[1]จำนวนนักศึกษา!D6</f>
        <v>19</v>
      </c>
      <c r="P100" s="6">
        <f>SUM(O100:O101)</f>
        <v>24</v>
      </c>
      <c r="Q100" s="7">
        <v>1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>
      <c r="A101" s="4"/>
      <c r="B101" s="5"/>
      <c r="C101" s="5"/>
      <c r="D101" s="6"/>
      <c r="E101" s="6"/>
      <c r="F101" s="6">
        <v>1</v>
      </c>
      <c r="G101" s="6">
        <v>1</v>
      </c>
      <c r="H101" s="6"/>
      <c r="I101" s="6"/>
      <c r="J101" s="6"/>
      <c r="K101" s="6" t="s">
        <v>22</v>
      </c>
      <c r="L101" s="6" t="s">
        <v>33</v>
      </c>
      <c r="M101" s="6" t="s">
        <v>199</v>
      </c>
      <c r="N101" s="6">
        <v>58</v>
      </c>
      <c r="O101" s="6">
        <f>[1]จำนวนนักศึกษา!H6</f>
        <v>5</v>
      </c>
      <c r="P101" s="6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85.5" customHeight="1">
      <c r="A102" s="9">
        <v>16</v>
      </c>
      <c r="B102" s="10" t="s">
        <v>60</v>
      </c>
      <c r="C102" s="10" t="s">
        <v>260</v>
      </c>
      <c r="D102" s="7"/>
      <c r="E102" s="7"/>
      <c r="F102" s="7">
        <v>2</v>
      </c>
      <c r="G102" s="7">
        <v>1</v>
      </c>
      <c r="H102" s="7" t="s">
        <v>235</v>
      </c>
      <c r="I102" s="7" t="s">
        <v>261</v>
      </c>
      <c r="J102" s="7"/>
      <c r="K102" s="7" t="s">
        <v>22</v>
      </c>
      <c r="L102" s="7" t="s">
        <v>23</v>
      </c>
      <c r="M102" s="7">
        <v>57</v>
      </c>
      <c r="N102" s="7" t="s">
        <v>199</v>
      </c>
      <c r="O102" s="7">
        <f>[1]จำนวนนักศึกษา!D6</f>
        <v>19</v>
      </c>
      <c r="P102" s="7">
        <f>SUM(O102)</f>
        <v>19</v>
      </c>
      <c r="Q102" s="7"/>
      <c r="R102" s="7"/>
      <c r="S102" s="7"/>
      <c r="T102" s="7"/>
      <c r="U102" s="7"/>
      <c r="V102" s="7"/>
      <c r="W102" s="7"/>
      <c r="X102" s="7"/>
      <c r="Y102" s="7"/>
      <c r="Z102" s="7">
        <v>1</v>
      </c>
      <c r="AA102" s="7"/>
      <c r="AB102" s="7"/>
      <c r="AC102" s="7"/>
      <c r="AD102" s="7"/>
    </row>
    <row r="103" spans="1:30">
      <c r="A103" s="4">
        <v>17</v>
      </c>
      <c r="B103" s="5" t="s">
        <v>61</v>
      </c>
      <c r="C103" s="5" t="s">
        <v>62</v>
      </c>
      <c r="D103" s="6"/>
      <c r="E103" s="6"/>
      <c r="F103" s="6">
        <v>3</v>
      </c>
      <c r="G103" s="6">
        <v>1</v>
      </c>
      <c r="H103" s="6" t="s">
        <v>209</v>
      </c>
      <c r="I103" s="6">
        <v>71002</v>
      </c>
      <c r="J103" s="6"/>
      <c r="K103" s="6" t="s">
        <v>22</v>
      </c>
      <c r="L103" s="6" t="s">
        <v>23</v>
      </c>
      <c r="M103" s="6">
        <v>56</v>
      </c>
      <c r="N103" s="6" t="s">
        <v>199</v>
      </c>
      <c r="O103" s="6">
        <f>[1]จำนวนนักศึกษา!E6</f>
        <v>10</v>
      </c>
      <c r="P103" s="6">
        <f>SUM(O103:O104)</f>
        <v>10</v>
      </c>
      <c r="Q103" s="7">
        <v>1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>
      <c r="A104" s="4"/>
      <c r="B104" s="5"/>
      <c r="C104" s="5"/>
      <c r="D104" s="6"/>
      <c r="E104" s="6"/>
      <c r="F104" s="6">
        <v>2</v>
      </c>
      <c r="G104" s="6">
        <v>1</v>
      </c>
      <c r="H104" s="6"/>
      <c r="I104" s="6"/>
      <c r="J104" s="6"/>
      <c r="K104" s="6" t="s">
        <v>22</v>
      </c>
      <c r="L104" s="6" t="s">
        <v>33</v>
      </c>
      <c r="M104" s="6" t="s">
        <v>199</v>
      </c>
      <c r="N104" s="6">
        <v>57</v>
      </c>
      <c r="O104" s="6">
        <f>[1]จำนวนนักศึกษา!I6</f>
        <v>0</v>
      </c>
      <c r="P104" s="6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>
      <c r="A105" s="4">
        <v>18</v>
      </c>
      <c r="B105" s="5" t="s">
        <v>63</v>
      </c>
      <c r="C105" s="5" t="s">
        <v>64</v>
      </c>
      <c r="D105" s="6"/>
      <c r="E105" s="6"/>
      <c r="F105" s="6">
        <v>3</v>
      </c>
      <c r="G105" s="6">
        <v>1</v>
      </c>
      <c r="H105" s="6" t="s">
        <v>257</v>
      </c>
      <c r="I105" s="6">
        <v>21202</v>
      </c>
      <c r="J105" s="6"/>
      <c r="K105" s="6" t="s">
        <v>22</v>
      </c>
      <c r="L105" s="6" t="s">
        <v>23</v>
      </c>
      <c r="M105" s="6">
        <v>56</v>
      </c>
      <c r="N105" s="6" t="s">
        <v>199</v>
      </c>
      <c r="O105" s="6">
        <f>[1]จำนวนนักศึกษา!E6</f>
        <v>10</v>
      </c>
      <c r="P105" s="6">
        <f>SUM(O105:O106)</f>
        <v>10</v>
      </c>
      <c r="Q105" s="7">
        <v>1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>
      <c r="A106" s="4"/>
      <c r="B106" s="5"/>
      <c r="C106" s="5"/>
      <c r="D106" s="6"/>
      <c r="E106" s="6"/>
      <c r="F106" s="6">
        <v>2</v>
      </c>
      <c r="G106" s="6">
        <v>1</v>
      </c>
      <c r="H106" s="6"/>
      <c r="I106" s="6"/>
      <c r="J106" s="6"/>
      <c r="K106" s="6" t="s">
        <v>22</v>
      </c>
      <c r="L106" s="6" t="s">
        <v>33</v>
      </c>
      <c r="M106" s="6" t="s">
        <v>199</v>
      </c>
      <c r="N106" s="6">
        <v>57</v>
      </c>
      <c r="O106" s="6">
        <f>[1]จำนวนนักศึกษา!I6</f>
        <v>0</v>
      </c>
      <c r="P106" s="6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45" customHeight="1">
      <c r="A107" s="9">
        <v>19</v>
      </c>
      <c r="B107" s="10" t="s">
        <v>65</v>
      </c>
      <c r="C107" s="10" t="s">
        <v>66</v>
      </c>
      <c r="D107" s="6"/>
      <c r="E107" s="6"/>
      <c r="F107" s="7">
        <v>3</v>
      </c>
      <c r="G107" s="7">
        <v>1</v>
      </c>
      <c r="H107" s="7" t="s">
        <v>262</v>
      </c>
      <c r="I107" s="7" t="s">
        <v>263</v>
      </c>
      <c r="J107" s="7"/>
      <c r="K107" s="7" t="s">
        <v>22</v>
      </c>
      <c r="L107" s="7" t="s">
        <v>23</v>
      </c>
      <c r="M107" s="7">
        <v>56</v>
      </c>
      <c r="N107" s="7" t="s">
        <v>199</v>
      </c>
      <c r="O107" s="7">
        <f>[1]จำนวนนักศึกษา!E6</f>
        <v>10</v>
      </c>
      <c r="P107" s="7">
        <f>SUM(O107)</f>
        <v>10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>
        <v>1</v>
      </c>
      <c r="AC107" s="7"/>
      <c r="AD107" s="7"/>
    </row>
    <row r="108" spans="1:30">
      <c r="A108" s="30">
        <v>20</v>
      </c>
      <c r="B108" s="28" t="s">
        <v>67</v>
      </c>
      <c r="C108" s="28" t="s">
        <v>68</v>
      </c>
      <c r="D108" s="17"/>
      <c r="E108" s="6"/>
      <c r="F108" s="6">
        <v>3</v>
      </c>
      <c r="G108" s="6">
        <v>1</v>
      </c>
      <c r="H108" s="6" t="s">
        <v>256</v>
      </c>
      <c r="I108" s="6">
        <v>22503</v>
      </c>
      <c r="J108" s="6"/>
      <c r="K108" s="6" t="s">
        <v>22</v>
      </c>
      <c r="L108" s="6" t="s">
        <v>23</v>
      </c>
      <c r="M108" s="6">
        <v>56</v>
      </c>
      <c r="N108" s="6" t="s">
        <v>199</v>
      </c>
      <c r="O108" s="6">
        <f>[1]จำนวนนักศึกษา!E6</f>
        <v>10</v>
      </c>
      <c r="P108" s="6">
        <f>SUM(O108:O109)</f>
        <v>10</v>
      </c>
      <c r="Q108" s="7">
        <v>1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>
      <c r="A109" s="31"/>
      <c r="B109" s="33"/>
      <c r="C109" s="29"/>
      <c r="D109" s="18"/>
      <c r="E109" s="6"/>
      <c r="F109" s="6">
        <v>2</v>
      </c>
      <c r="G109" s="6">
        <v>1</v>
      </c>
      <c r="H109" s="6"/>
      <c r="I109" s="6"/>
      <c r="J109" s="6"/>
      <c r="K109" s="6" t="s">
        <v>22</v>
      </c>
      <c r="L109" s="6" t="s">
        <v>33</v>
      </c>
      <c r="M109" s="6" t="s">
        <v>199</v>
      </c>
      <c r="N109" s="6">
        <v>57</v>
      </c>
      <c r="O109" s="6">
        <f>[1]จำนวนนักศึกษา!I6</f>
        <v>0</v>
      </c>
      <c r="P109" s="6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66" customHeight="1">
      <c r="A110" s="32"/>
      <c r="B110" s="29"/>
      <c r="C110" s="10" t="s">
        <v>207</v>
      </c>
      <c r="D110" s="19"/>
      <c r="E110" s="7"/>
      <c r="F110" s="7">
        <v>4</v>
      </c>
      <c r="G110" s="7">
        <v>1</v>
      </c>
      <c r="H110" s="7"/>
      <c r="I110" s="7"/>
      <c r="J110" s="7"/>
      <c r="K110" s="7" t="s">
        <v>69</v>
      </c>
      <c r="L110" s="7" t="s">
        <v>23</v>
      </c>
      <c r="M110" s="7">
        <v>55</v>
      </c>
      <c r="N110" s="7" t="s">
        <v>199</v>
      </c>
      <c r="O110" s="7">
        <v>3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63">
      <c r="A111" s="9">
        <v>21</v>
      </c>
      <c r="B111" s="10" t="s">
        <v>70</v>
      </c>
      <c r="C111" s="10" t="s">
        <v>71</v>
      </c>
      <c r="D111" s="6"/>
      <c r="E111" s="7"/>
      <c r="F111" s="7">
        <v>3</v>
      </c>
      <c r="G111" s="7">
        <v>1</v>
      </c>
      <c r="H111" s="7" t="s">
        <v>264</v>
      </c>
      <c r="I111" s="7" t="s">
        <v>265</v>
      </c>
      <c r="J111" s="7"/>
      <c r="K111" s="7" t="s">
        <v>22</v>
      </c>
      <c r="L111" s="7" t="s">
        <v>23</v>
      </c>
      <c r="M111" s="7">
        <v>56</v>
      </c>
      <c r="N111" s="7" t="s">
        <v>199</v>
      </c>
      <c r="O111" s="7">
        <f>[1]จำนวนนักศึกษา!E6</f>
        <v>10</v>
      </c>
      <c r="P111" s="7">
        <f>SUM(O111:O112)</f>
        <v>10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>
        <v>1</v>
      </c>
      <c r="AC111" s="7"/>
      <c r="AD111" s="7"/>
    </row>
    <row r="112" spans="1:30">
      <c r="A112" s="4"/>
      <c r="B112" s="5"/>
      <c r="C112" s="5"/>
      <c r="D112" s="6"/>
      <c r="E112" s="6"/>
      <c r="F112" s="6">
        <v>2</v>
      </c>
      <c r="G112" s="6">
        <v>1</v>
      </c>
      <c r="H112" s="6"/>
      <c r="I112" s="6"/>
      <c r="J112" s="6"/>
      <c r="K112" s="6" t="s">
        <v>22</v>
      </c>
      <c r="L112" s="6" t="s">
        <v>33</v>
      </c>
      <c r="M112" s="6" t="s">
        <v>199</v>
      </c>
      <c r="N112" s="6">
        <v>57</v>
      </c>
      <c r="O112" s="6">
        <f>[1]จำนวนนักศึกษา!I6</f>
        <v>0</v>
      </c>
      <c r="P112" s="6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42">
      <c r="A113" s="9">
        <v>22</v>
      </c>
      <c r="B113" s="10" t="s">
        <v>72</v>
      </c>
      <c r="C113" s="10" t="s">
        <v>73</v>
      </c>
      <c r="D113" s="6"/>
      <c r="E113" s="6"/>
      <c r="F113" s="7">
        <v>3</v>
      </c>
      <c r="G113" s="7">
        <v>1</v>
      </c>
      <c r="H113" s="7" t="s">
        <v>266</v>
      </c>
      <c r="I113" s="7">
        <v>22702</v>
      </c>
      <c r="J113" s="7"/>
      <c r="K113" s="7" t="s">
        <v>22</v>
      </c>
      <c r="L113" s="7" t="s">
        <v>23</v>
      </c>
      <c r="M113" s="7">
        <v>56</v>
      </c>
      <c r="N113" s="7" t="s">
        <v>199</v>
      </c>
      <c r="O113" s="7">
        <f>[1]จำนวนนักศึกษา!E6</f>
        <v>10</v>
      </c>
      <c r="P113" s="7">
        <f>SUM(O113)</f>
        <v>10</v>
      </c>
      <c r="Q113" s="7">
        <v>1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5.5" customHeight="1">
      <c r="A114" s="4">
        <v>23</v>
      </c>
      <c r="B114" s="5" t="s">
        <v>74</v>
      </c>
      <c r="C114" s="5" t="s">
        <v>75</v>
      </c>
      <c r="D114" s="6"/>
      <c r="E114" s="6"/>
      <c r="F114" s="6">
        <v>4</v>
      </c>
      <c r="G114" s="6">
        <v>1</v>
      </c>
      <c r="H114" s="6" t="s">
        <v>266</v>
      </c>
      <c r="I114" s="6">
        <v>22603</v>
      </c>
      <c r="J114" s="6"/>
      <c r="K114" s="6" t="s">
        <v>22</v>
      </c>
      <c r="L114" s="6" t="s">
        <v>23</v>
      </c>
      <c r="M114" s="6">
        <v>55</v>
      </c>
      <c r="N114" s="6" t="s">
        <v>199</v>
      </c>
      <c r="O114" s="6">
        <f>[1]จำนวนนักศึกษา!F6</f>
        <v>11</v>
      </c>
      <c r="P114" s="6">
        <f>SUM(O114:O115)</f>
        <v>13</v>
      </c>
      <c r="Q114" s="7">
        <v>1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2.5" customHeight="1">
      <c r="A115" s="4"/>
      <c r="B115" s="5"/>
      <c r="C115" s="5"/>
      <c r="D115" s="6"/>
      <c r="E115" s="6"/>
      <c r="F115" s="6">
        <v>3</v>
      </c>
      <c r="G115" s="6">
        <v>1</v>
      </c>
      <c r="H115" s="6"/>
      <c r="I115" s="6"/>
      <c r="J115" s="6"/>
      <c r="K115" s="6" t="s">
        <v>22</v>
      </c>
      <c r="L115" s="6" t="s">
        <v>33</v>
      </c>
      <c r="M115" s="6" t="s">
        <v>199</v>
      </c>
      <c r="N115" s="6">
        <v>56</v>
      </c>
      <c r="O115" s="6">
        <f>[1]จำนวนนักศึกษา!J6</f>
        <v>2</v>
      </c>
      <c r="P115" s="6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42">
      <c r="A116" s="9">
        <v>24</v>
      </c>
      <c r="B116" s="10" t="s">
        <v>76</v>
      </c>
      <c r="C116" s="10" t="s">
        <v>77</v>
      </c>
      <c r="D116" s="6"/>
      <c r="E116" s="6"/>
      <c r="F116" s="7">
        <v>4</v>
      </c>
      <c r="G116" s="7">
        <v>1</v>
      </c>
      <c r="H116" s="7" t="s">
        <v>264</v>
      </c>
      <c r="I116" s="7">
        <v>22601</v>
      </c>
      <c r="J116" s="7"/>
      <c r="K116" s="7" t="s">
        <v>22</v>
      </c>
      <c r="L116" s="7" t="s">
        <v>23</v>
      </c>
      <c r="M116" s="7">
        <v>55</v>
      </c>
      <c r="N116" s="7" t="s">
        <v>199</v>
      </c>
      <c r="O116" s="7">
        <f>[1]จำนวนนักศึกษา!F6</f>
        <v>11</v>
      </c>
      <c r="P116" s="7">
        <f>SUM(O116:O117)</f>
        <v>13</v>
      </c>
      <c r="Q116" s="7">
        <v>1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2.5" customHeight="1">
      <c r="A117" s="4"/>
      <c r="B117" s="5"/>
      <c r="C117" s="5"/>
      <c r="D117" s="6"/>
      <c r="E117" s="6"/>
      <c r="F117" s="6">
        <v>3</v>
      </c>
      <c r="G117" s="6">
        <v>1</v>
      </c>
      <c r="H117" s="6"/>
      <c r="I117" s="6"/>
      <c r="J117" s="6"/>
      <c r="K117" s="6" t="s">
        <v>22</v>
      </c>
      <c r="L117" s="6" t="s">
        <v>33</v>
      </c>
      <c r="M117" s="6" t="s">
        <v>199</v>
      </c>
      <c r="N117" s="6">
        <v>56</v>
      </c>
      <c r="O117" s="6">
        <f>[1]จำนวนนักศึกษา!J6</f>
        <v>2</v>
      </c>
      <c r="P117" s="6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42">
      <c r="A118" s="9">
        <v>25</v>
      </c>
      <c r="B118" s="10" t="s">
        <v>78</v>
      </c>
      <c r="C118" s="10" t="s">
        <v>79</v>
      </c>
      <c r="D118" s="6"/>
      <c r="E118" s="6"/>
      <c r="F118" s="7">
        <v>4</v>
      </c>
      <c r="G118" s="7">
        <v>1</v>
      </c>
      <c r="H118" s="7" t="s">
        <v>267</v>
      </c>
      <c r="I118" s="7" t="s">
        <v>268</v>
      </c>
      <c r="J118" s="7"/>
      <c r="K118" s="7" t="s">
        <v>22</v>
      </c>
      <c r="L118" s="7" t="s">
        <v>23</v>
      </c>
      <c r="M118" s="7">
        <v>55</v>
      </c>
      <c r="N118" s="7" t="s">
        <v>199</v>
      </c>
      <c r="O118" s="7">
        <f>[1]จำนวนนักศึกษา!F6</f>
        <v>11</v>
      </c>
      <c r="P118" s="7">
        <f>SUM(O118:O119)</f>
        <v>13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4.75" customHeight="1">
      <c r="A119" s="4"/>
      <c r="B119" s="5"/>
      <c r="C119" s="5"/>
      <c r="D119" s="6"/>
      <c r="E119" s="6"/>
      <c r="F119" s="6">
        <v>3</v>
      </c>
      <c r="G119" s="6">
        <v>1</v>
      </c>
      <c r="H119" s="6"/>
      <c r="I119" s="6"/>
      <c r="J119" s="6"/>
      <c r="K119" s="6" t="s">
        <v>22</v>
      </c>
      <c r="L119" s="6" t="s">
        <v>33</v>
      </c>
      <c r="M119" s="6" t="s">
        <v>199</v>
      </c>
      <c r="N119" s="6">
        <v>56</v>
      </c>
      <c r="O119" s="6">
        <f>[1]จำนวนนักศึกษา!J6</f>
        <v>2</v>
      </c>
      <c r="P119" s="6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7" customHeight="1">
      <c r="A120" s="4">
        <v>26</v>
      </c>
      <c r="B120" s="5" t="s">
        <v>80</v>
      </c>
      <c r="C120" s="5" t="s">
        <v>81</v>
      </c>
      <c r="D120" s="6"/>
      <c r="E120" s="6"/>
      <c r="F120" s="6">
        <v>4</v>
      </c>
      <c r="G120" s="6">
        <v>1</v>
      </c>
      <c r="H120" s="6" t="s">
        <v>255</v>
      </c>
      <c r="I120" s="6">
        <v>22403</v>
      </c>
      <c r="J120" s="6"/>
      <c r="K120" s="6" t="s">
        <v>22</v>
      </c>
      <c r="L120" s="6" t="s">
        <v>23</v>
      </c>
      <c r="M120" s="6">
        <v>55</v>
      </c>
      <c r="N120" s="6" t="s">
        <v>199</v>
      </c>
      <c r="O120" s="6">
        <f>[1]จำนวนนักศึกษา!F6</f>
        <v>11</v>
      </c>
      <c r="P120" s="6">
        <f>SUM(O120:O121)</f>
        <v>13</v>
      </c>
      <c r="Q120" s="7">
        <v>1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4.75" customHeight="1">
      <c r="A121" s="4"/>
      <c r="B121" s="5"/>
      <c r="C121" s="5"/>
      <c r="D121" s="6"/>
      <c r="E121" s="6"/>
      <c r="F121" s="6">
        <v>3</v>
      </c>
      <c r="G121" s="6">
        <v>1</v>
      </c>
      <c r="H121" s="6"/>
      <c r="I121" s="6"/>
      <c r="J121" s="6"/>
      <c r="K121" s="6" t="s">
        <v>22</v>
      </c>
      <c r="L121" s="6" t="s">
        <v>33</v>
      </c>
      <c r="M121" s="6" t="s">
        <v>199</v>
      </c>
      <c r="N121" s="6">
        <v>56</v>
      </c>
      <c r="O121" s="6">
        <f>[1]จำนวนนักศึกษา!J6</f>
        <v>2</v>
      </c>
      <c r="P121" s="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7" customHeight="1">
      <c r="A122" s="4">
        <v>27</v>
      </c>
      <c r="B122" s="5" t="s">
        <v>82</v>
      </c>
      <c r="C122" s="5" t="s">
        <v>83</v>
      </c>
      <c r="D122" s="6"/>
      <c r="E122" s="6"/>
      <c r="F122" s="6">
        <v>4</v>
      </c>
      <c r="G122" s="6">
        <v>1</v>
      </c>
      <c r="H122" s="6" t="s">
        <v>220</v>
      </c>
      <c r="I122" s="6">
        <v>22402</v>
      </c>
      <c r="J122" s="6"/>
      <c r="K122" s="6" t="s">
        <v>22</v>
      </c>
      <c r="L122" s="6" t="s">
        <v>23</v>
      </c>
      <c r="M122" s="6">
        <v>55</v>
      </c>
      <c r="N122" s="6" t="s">
        <v>199</v>
      </c>
      <c r="O122" s="6">
        <f>[1]จำนวนนักศึกษา!F6</f>
        <v>11</v>
      </c>
      <c r="P122" s="6">
        <f>SUM(O122:O123)</f>
        <v>13</v>
      </c>
      <c r="Q122" s="7">
        <v>1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9.25" customHeight="1">
      <c r="A123" s="4"/>
      <c r="B123" s="5"/>
      <c r="C123" s="5"/>
      <c r="D123" s="6"/>
      <c r="E123" s="6"/>
      <c r="F123" s="6">
        <v>3</v>
      </c>
      <c r="G123" s="6">
        <v>1</v>
      </c>
      <c r="H123" s="6"/>
      <c r="I123" s="6"/>
      <c r="J123" s="6"/>
      <c r="K123" s="6" t="s">
        <v>22</v>
      </c>
      <c r="L123" s="6" t="s">
        <v>33</v>
      </c>
      <c r="M123" s="6" t="s">
        <v>199</v>
      </c>
      <c r="N123" s="6">
        <v>56</v>
      </c>
      <c r="O123" s="6">
        <f>[1]จำนวนนักศึกษา!J6</f>
        <v>2</v>
      </c>
      <c r="P123" s="6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69.75" customHeight="1">
      <c r="A124" s="9">
        <v>28</v>
      </c>
      <c r="B124" s="10" t="s">
        <v>84</v>
      </c>
      <c r="C124" s="10" t="s">
        <v>85</v>
      </c>
      <c r="D124" s="6"/>
      <c r="E124" s="6"/>
      <c r="F124" s="7">
        <v>4</v>
      </c>
      <c r="G124" s="7">
        <v>1</v>
      </c>
      <c r="H124" s="7" t="s">
        <v>269</v>
      </c>
      <c r="I124" s="7">
        <v>11701</v>
      </c>
      <c r="J124" s="7"/>
      <c r="K124" s="7" t="s">
        <v>22</v>
      </c>
      <c r="L124" s="7" t="s">
        <v>23</v>
      </c>
      <c r="M124" s="7">
        <v>55</v>
      </c>
      <c r="N124" s="7" t="s">
        <v>199</v>
      </c>
      <c r="O124" s="7">
        <f>[1]จำนวนนักศึกษา!F6</f>
        <v>11</v>
      </c>
      <c r="P124" s="7">
        <f>SUM(O124:O125)</f>
        <v>11</v>
      </c>
      <c r="Q124" s="7">
        <v>1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>
      <c r="A125" s="4"/>
      <c r="B125" s="5"/>
      <c r="C125" s="5"/>
      <c r="D125" s="6"/>
      <c r="E125" s="6"/>
      <c r="F125" s="6">
        <v>2</v>
      </c>
      <c r="G125" s="6">
        <v>1</v>
      </c>
      <c r="H125" s="6"/>
      <c r="I125" s="6"/>
      <c r="J125" s="6"/>
      <c r="K125" s="6" t="s">
        <v>22</v>
      </c>
      <c r="L125" s="6" t="s">
        <v>33</v>
      </c>
      <c r="M125" s="6" t="s">
        <v>199</v>
      </c>
      <c r="N125" s="6">
        <v>57</v>
      </c>
      <c r="O125" s="6">
        <f>[1]จำนวนนักศึกษา!I6</f>
        <v>0</v>
      </c>
      <c r="P125" s="6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63">
      <c r="A126" s="9">
        <v>29</v>
      </c>
      <c r="B126" s="10" t="s">
        <v>86</v>
      </c>
      <c r="C126" s="10" t="s">
        <v>87</v>
      </c>
      <c r="D126" s="6"/>
      <c r="E126" s="6"/>
      <c r="F126" s="7">
        <v>4</v>
      </c>
      <c r="G126" s="7">
        <v>1</v>
      </c>
      <c r="H126" s="7" t="s">
        <v>270</v>
      </c>
      <c r="I126" s="7">
        <v>22603</v>
      </c>
      <c r="J126" s="7"/>
      <c r="K126" s="7" t="s">
        <v>22</v>
      </c>
      <c r="L126" s="7" t="s">
        <v>23</v>
      </c>
      <c r="M126" s="7">
        <v>55</v>
      </c>
      <c r="N126" s="7" t="s">
        <v>199</v>
      </c>
      <c r="O126" s="7">
        <f>[1]จำนวนนักศึกษา!F6</f>
        <v>11</v>
      </c>
      <c r="P126" s="7">
        <f>SUM(O126:O127)</f>
        <v>13</v>
      </c>
      <c r="Q126" s="7">
        <v>1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4.75" customHeight="1">
      <c r="A127" s="4"/>
      <c r="B127" s="5"/>
      <c r="C127" s="5"/>
      <c r="D127" s="6"/>
      <c r="E127" s="6"/>
      <c r="F127" s="6">
        <v>3</v>
      </c>
      <c r="G127" s="6">
        <v>1</v>
      </c>
      <c r="H127" s="6"/>
      <c r="I127" s="6"/>
      <c r="J127" s="6"/>
      <c r="K127" s="6" t="s">
        <v>22</v>
      </c>
      <c r="L127" s="6" t="s">
        <v>33</v>
      </c>
      <c r="M127" s="6">
        <v>56</v>
      </c>
      <c r="N127" s="6" t="s">
        <v>199</v>
      </c>
      <c r="O127" s="6">
        <f>[1]จำนวนนักศึกษา!J6</f>
        <v>2</v>
      </c>
      <c r="P127" s="6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63">
      <c r="A128" s="9">
        <v>30</v>
      </c>
      <c r="B128" s="10" t="s">
        <v>88</v>
      </c>
      <c r="C128" s="10" t="s">
        <v>89</v>
      </c>
      <c r="D128" s="6"/>
      <c r="E128" s="6"/>
      <c r="F128" s="7">
        <v>4</v>
      </c>
      <c r="G128" s="7">
        <v>1</v>
      </c>
      <c r="H128" s="7" t="s">
        <v>256</v>
      </c>
      <c r="I128" s="7">
        <v>22401</v>
      </c>
      <c r="J128" s="7"/>
      <c r="K128" s="7" t="s">
        <v>22</v>
      </c>
      <c r="L128" s="7" t="s">
        <v>23</v>
      </c>
      <c r="M128" s="7">
        <v>55</v>
      </c>
      <c r="N128" s="7" t="s">
        <v>199</v>
      </c>
      <c r="O128" s="7">
        <f>[1]จำนวนนักศึกษา!F6</f>
        <v>11</v>
      </c>
      <c r="P128" s="7">
        <f>SUM(O128)</f>
        <v>11</v>
      </c>
      <c r="Q128" s="7">
        <v>1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42">
      <c r="A129" s="9">
        <v>31</v>
      </c>
      <c r="B129" s="10" t="s">
        <v>90</v>
      </c>
      <c r="C129" s="10" t="s">
        <v>91</v>
      </c>
      <c r="D129" s="6"/>
      <c r="E129" s="6"/>
      <c r="F129" s="7">
        <v>4</v>
      </c>
      <c r="G129" s="7">
        <v>1</v>
      </c>
      <c r="H129" s="7" t="s">
        <v>271</v>
      </c>
      <c r="I129" s="7" t="s">
        <v>268</v>
      </c>
      <c r="J129" s="7"/>
      <c r="K129" s="7" t="s">
        <v>22</v>
      </c>
      <c r="L129" s="7" t="s">
        <v>23</v>
      </c>
      <c r="M129" s="7">
        <v>55</v>
      </c>
      <c r="N129" s="7" t="s">
        <v>199</v>
      </c>
      <c r="O129" s="7">
        <f>[1]จำนวนนักศึกษา!F6</f>
        <v>11</v>
      </c>
      <c r="P129" s="7">
        <f>SUM(O129:O130)</f>
        <v>13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>
      <c r="A130" s="4"/>
      <c r="B130" s="5"/>
      <c r="C130" s="5"/>
      <c r="D130" s="6"/>
      <c r="E130" s="6"/>
      <c r="F130" s="6">
        <v>3</v>
      </c>
      <c r="G130" s="6">
        <v>1</v>
      </c>
      <c r="H130" s="6"/>
      <c r="I130" s="6"/>
      <c r="J130" s="6"/>
      <c r="K130" s="6" t="s">
        <v>22</v>
      </c>
      <c r="L130" s="6" t="s">
        <v>33</v>
      </c>
      <c r="M130" s="6">
        <v>56</v>
      </c>
      <c r="N130" s="6" t="s">
        <v>199</v>
      </c>
      <c r="O130" s="6">
        <f>[1]จำนวนนักศึกษา!J6</f>
        <v>2</v>
      </c>
      <c r="P130" s="6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42">
      <c r="A131" s="9">
        <v>32</v>
      </c>
      <c r="B131" s="10" t="s">
        <v>92</v>
      </c>
      <c r="C131" s="10" t="s">
        <v>93</v>
      </c>
      <c r="D131" s="6"/>
      <c r="E131" s="6"/>
      <c r="F131" s="7">
        <v>2</v>
      </c>
      <c r="G131" s="7">
        <v>1</v>
      </c>
      <c r="H131" s="7" t="s">
        <v>210</v>
      </c>
      <c r="I131" s="7">
        <v>73022</v>
      </c>
      <c r="J131" s="7"/>
      <c r="K131" s="7" t="s">
        <v>24</v>
      </c>
      <c r="L131" s="7" t="s">
        <v>23</v>
      </c>
      <c r="M131" s="7">
        <v>57</v>
      </c>
      <c r="N131" s="7" t="s">
        <v>199</v>
      </c>
      <c r="O131" s="7">
        <f>[1]จำนวนนักศึกษา!D8</f>
        <v>26</v>
      </c>
      <c r="P131" s="7">
        <f>SUM(O131:O132)</f>
        <v>29</v>
      </c>
      <c r="Q131" s="7"/>
      <c r="R131" s="7"/>
      <c r="S131" s="7"/>
      <c r="T131" s="7"/>
      <c r="U131" s="7"/>
      <c r="V131" s="7"/>
      <c r="W131" s="7">
        <v>1</v>
      </c>
      <c r="X131" s="7"/>
      <c r="Y131" s="7"/>
      <c r="Z131" s="7"/>
      <c r="AA131" s="7"/>
      <c r="AB131" s="7"/>
      <c r="AC131" s="7"/>
      <c r="AD131" s="7"/>
    </row>
    <row r="132" spans="1:30">
      <c r="A132" s="4"/>
      <c r="B132" s="5"/>
      <c r="C132" s="5"/>
      <c r="D132" s="6"/>
      <c r="E132" s="6"/>
      <c r="F132" s="6">
        <v>2</v>
      </c>
      <c r="G132" s="6"/>
      <c r="H132" s="6"/>
      <c r="I132" s="6"/>
      <c r="J132" s="6"/>
      <c r="K132" s="6" t="s">
        <v>24</v>
      </c>
      <c r="L132" s="6" t="s">
        <v>33</v>
      </c>
      <c r="M132" s="6" t="s">
        <v>199</v>
      </c>
      <c r="N132" s="6">
        <v>57</v>
      </c>
      <c r="O132" s="6">
        <f>[1]จำนวนนักศึกษา!I8</f>
        <v>3</v>
      </c>
      <c r="P132" s="6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>
      <c r="A133" s="9">
        <v>33</v>
      </c>
      <c r="B133" s="10" t="s">
        <v>94</v>
      </c>
      <c r="C133" s="10" t="s">
        <v>95</v>
      </c>
      <c r="D133" s="6"/>
      <c r="E133" s="6"/>
      <c r="F133" s="7">
        <v>2</v>
      </c>
      <c r="G133" s="7">
        <v>1</v>
      </c>
      <c r="H133" s="7" t="s">
        <v>272</v>
      </c>
      <c r="I133" s="7">
        <v>22404</v>
      </c>
      <c r="J133" s="7"/>
      <c r="K133" s="7" t="s">
        <v>24</v>
      </c>
      <c r="L133" s="7" t="s">
        <v>23</v>
      </c>
      <c r="M133" s="7">
        <v>57</v>
      </c>
      <c r="N133" s="7" t="s">
        <v>199</v>
      </c>
      <c r="O133" s="7">
        <f>[1]จำนวนนักศึกษา!D8</f>
        <v>26</v>
      </c>
      <c r="P133" s="7">
        <f>SUM(O133:O134)</f>
        <v>29</v>
      </c>
      <c r="Q133" s="7">
        <v>1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>
      <c r="A134" s="4"/>
      <c r="B134" s="5"/>
      <c r="C134" s="5"/>
      <c r="D134" s="6"/>
      <c r="E134" s="6"/>
      <c r="F134" s="6">
        <v>1</v>
      </c>
      <c r="G134" s="6">
        <v>1</v>
      </c>
      <c r="H134" s="6"/>
      <c r="I134" s="6"/>
      <c r="J134" s="6"/>
      <c r="K134" s="6" t="s">
        <v>24</v>
      </c>
      <c r="L134" s="6" t="s">
        <v>33</v>
      </c>
      <c r="M134" s="6" t="s">
        <v>199</v>
      </c>
      <c r="N134" s="6">
        <v>58</v>
      </c>
      <c r="O134" s="6">
        <f>[1]จำนวนนักศึกษา!I8</f>
        <v>3</v>
      </c>
      <c r="P134" s="6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42">
      <c r="A135" s="9">
        <v>34</v>
      </c>
      <c r="B135" s="10" t="s">
        <v>96</v>
      </c>
      <c r="C135" s="5" t="s">
        <v>97</v>
      </c>
      <c r="D135" s="6"/>
      <c r="E135" s="6"/>
      <c r="F135" s="7">
        <v>2</v>
      </c>
      <c r="G135" s="7">
        <v>1</v>
      </c>
      <c r="H135" s="7" t="s">
        <v>273</v>
      </c>
      <c r="I135" s="7">
        <v>19304</v>
      </c>
      <c r="J135" s="7"/>
      <c r="K135" s="7" t="s">
        <v>24</v>
      </c>
      <c r="L135" s="7" t="s">
        <v>23</v>
      </c>
      <c r="M135" s="7">
        <v>57</v>
      </c>
      <c r="N135" s="7" t="s">
        <v>199</v>
      </c>
      <c r="O135" s="7">
        <f>[1]จำนวนนักศึกษา!D8</f>
        <v>26</v>
      </c>
      <c r="P135" s="7">
        <f>SUM(O135:O136)</f>
        <v>31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>
        <v>1</v>
      </c>
      <c r="AC135" s="7"/>
      <c r="AD135" s="7"/>
    </row>
    <row r="136" spans="1:30">
      <c r="A136" s="4"/>
      <c r="B136" s="5"/>
      <c r="C136" s="5"/>
      <c r="D136" s="6"/>
      <c r="E136" s="6"/>
      <c r="F136" s="6">
        <v>1</v>
      </c>
      <c r="G136" s="6">
        <v>1</v>
      </c>
      <c r="H136" s="6"/>
      <c r="I136" s="6"/>
      <c r="J136" s="6"/>
      <c r="K136" s="6" t="s">
        <v>24</v>
      </c>
      <c r="L136" s="6" t="s">
        <v>33</v>
      </c>
      <c r="M136" s="6" t="s">
        <v>199</v>
      </c>
      <c r="N136" s="6">
        <v>58</v>
      </c>
      <c r="O136" s="6">
        <f>[1]จำนวนนักศึกษา!H8</f>
        <v>5</v>
      </c>
      <c r="P136" s="6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>
      <c r="A137" s="4">
        <v>35</v>
      </c>
      <c r="B137" s="5" t="s">
        <v>98</v>
      </c>
      <c r="C137" s="5" t="s">
        <v>99</v>
      </c>
      <c r="D137" s="6"/>
      <c r="E137" s="6"/>
      <c r="F137" s="6">
        <v>3</v>
      </c>
      <c r="G137" s="6">
        <v>1</v>
      </c>
      <c r="H137" s="6" t="s">
        <v>273</v>
      </c>
      <c r="I137" s="6">
        <v>21208</v>
      </c>
      <c r="J137" s="6"/>
      <c r="K137" s="6" t="s">
        <v>24</v>
      </c>
      <c r="L137" s="6" t="s">
        <v>23</v>
      </c>
      <c r="M137" s="6">
        <v>56</v>
      </c>
      <c r="N137" s="6" t="s">
        <v>199</v>
      </c>
      <c r="O137" s="6">
        <f>[1]จำนวนนักศึกษา!E8</f>
        <v>32</v>
      </c>
      <c r="P137" s="6">
        <f>SUM(O137:O138)</f>
        <v>35</v>
      </c>
      <c r="Q137" s="7">
        <v>1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>
      <c r="A138" s="4"/>
      <c r="B138" s="5"/>
      <c r="C138" s="5"/>
      <c r="D138" s="6"/>
      <c r="E138" s="6"/>
      <c r="F138" s="6">
        <v>2</v>
      </c>
      <c r="G138" s="6"/>
      <c r="H138" s="6"/>
      <c r="I138" s="6"/>
      <c r="J138" s="6"/>
      <c r="K138" s="6" t="s">
        <v>24</v>
      </c>
      <c r="L138" s="6" t="s">
        <v>33</v>
      </c>
      <c r="M138" s="6" t="s">
        <v>199</v>
      </c>
      <c r="N138" s="6">
        <v>57</v>
      </c>
      <c r="O138" s="6">
        <f>[1]จำนวนนักศึกษา!I8</f>
        <v>3</v>
      </c>
      <c r="P138" s="6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>
      <c r="A139" s="4">
        <v>36</v>
      </c>
      <c r="B139" s="5" t="s">
        <v>100</v>
      </c>
      <c r="C139" s="5" t="s">
        <v>101</v>
      </c>
      <c r="D139" s="6"/>
      <c r="E139" s="6"/>
      <c r="F139" s="6">
        <v>3</v>
      </c>
      <c r="G139" s="6">
        <v>1</v>
      </c>
      <c r="H139" s="6" t="s">
        <v>258</v>
      </c>
      <c r="I139" s="6">
        <v>73012</v>
      </c>
      <c r="J139" s="6"/>
      <c r="K139" s="6" t="s">
        <v>24</v>
      </c>
      <c r="L139" s="6" t="s">
        <v>23</v>
      </c>
      <c r="M139" s="6">
        <v>56</v>
      </c>
      <c r="N139" s="6" t="s">
        <v>199</v>
      </c>
      <c r="O139" s="6">
        <f>[1]จำนวนนักศึกษา!E8</f>
        <v>32</v>
      </c>
      <c r="P139" s="6">
        <f>SUM(O139)</f>
        <v>32</v>
      </c>
      <c r="Q139" s="7"/>
      <c r="R139" s="7"/>
      <c r="S139" s="7"/>
      <c r="T139" s="7"/>
      <c r="U139" s="7"/>
      <c r="V139" s="7"/>
      <c r="W139" s="7"/>
      <c r="X139" s="7">
        <v>1</v>
      </c>
      <c r="Y139" s="7"/>
      <c r="Z139" s="7"/>
      <c r="AA139" s="7"/>
      <c r="AB139" s="7"/>
      <c r="AC139" s="7"/>
      <c r="AD139" s="7"/>
    </row>
    <row r="140" spans="1:30">
      <c r="A140" s="4"/>
      <c r="B140" s="5"/>
      <c r="C140" s="5"/>
      <c r="D140" s="6"/>
      <c r="E140" s="6"/>
      <c r="F140" s="6">
        <v>2</v>
      </c>
      <c r="G140" s="6"/>
      <c r="H140" s="6"/>
      <c r="I140" s="6"/>
      <c r="J140" s="6"/>
      <c r="K140" s="6" t="s">
        <v>24</v>
      </c>
      <c r="L140" s="6" t="s">
        <v>33</v>
      </c>
      <c r="M140" s="6" t="s">
        <v>199</v>
      </c>
      <c r="N140" s="6">
        <v>57</v>
      </c>
      <c r="O140" s="6">
        <f>[1]จำนวนนักศึกษา!I8</f>
        <v>3</v>
      </c>
      <c r="P140" s="6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42">
      <c r="A141" s="9">
        <v>37</v>
      </c>
      <c r="B141" s="10" t="s">
        <v>102</v>
      </c>
      <c r="C141" s="10" t="s">
        <v>103</v>
      </c>
      <c r="D141" s="6"/>
      <c r="E141" s="6"/>
      <c r="F141" s="7">
        <v>3</v>
      </c>
      <c r="G141" s="7">
        <v>1</v>
      </c>
      <c r="H141" s="7" t="s">
        <v>274</v>
      </c>
      <c r="I141" s="7">
        <v>73021</v>
      </c>
      <c r="J141" s="7"/>
      <c r="K141" s="7" t="s">
        <v>24</v>
      </c>
      <c r="L141" s="7" t="s">
        <v>23</v>
      </c>
      <c r="M141" s="7">
        <v>56</v>
      </c>
      <c r="N141" s="7" t="s">
        <v>199</v>
      </c>
      <c r="O141" s="7">
        <f>[1]จำนวนนักศึกษา!E8</f>
        <v>32</v>
      </c>
      <c r="P141" s="7">
        <f>SUM(O141:O142)</f>
        <v>35</v>
      </c>
      <c r="Q141" s="7"/>
      <c r="R141" s="7"/>
      <c r="S141" s="7"/>
      <c r="T141" s="7"/>
      <c r="U141" s="7"/>
      <c r="V141" s="7"/>
      <c r="W141" s="7"/>
      <c r="X141" s="7"/>
      <c r="Y141" s="7">
        <v>1</v>
      </c>
      <c r="Z141" s="7"/>
      <c r="AA141" s="7"/>
      <c r="AB141" s="7"/>
      <c r="AC141" s="7"/>
      <c r="AD141" s="7"/>
    </row>
    <row r="142" spans="1:30">
      <c r="A142" s="4"/>
      <c r="B142" s="5"/>
      <c r="C142" s="5"/>
      <c r="D142" s="6"/>
      <c r="E142" s="6"/>
      <c r="F142" s="6">
        <v>2</v>
      </c>
      <c r="G142" s="6"/>
      <c r="H142" s="6"/>
      <c r="I142" s="6"/>
      <c r="J142" s="6"/>
      <c r="K142" s="6"/>
      <c r="L142" s="6" t="s">
        <v>33</v>
      </c>
      <c r="M142" s="6" t="s">
        <v>199</v>
      </c>
      <c r="N142" s="6">
        <v>57</v>
      </c>
      <c r="O142" s="6">
        <f>[1]จำนวนนักศึกษา!I8</f>
        <v>3</v>
      </c>
      <c r="P142" s="6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>
      <c r="A143" s="4">
        <v>38</v>
      </c>
      <c r="B143" s="5" t="s">
        <v>104</v>
      </c>
      <c r="C143" s="5" t="s">
        <v>105</v>
      </c>
      <c r="D143" s="6"/>
      <c r="E143" s="6"/>
      <c r="F143" s="6">
        <v>3</v>
      </c>
      <c r="G143" s="6">
        <v>1</v>
      </c>
      <c r="H143" s="6" t="s">
        <v>275</v>
      </c>
      <c r="I143" s="6">
        <v>10407</v>
      </c>
      <c r="J143" s="6"/>
      <c r="K143" s="6" t="s">
        <v>24</v>
      </c>
      <c r="L143" s="6" t="s">
        <v>23</v>
      </c>
      <c r="M143" s="6">
        <v>56</v>
      </c>
      <c r="N143" s="6" t="s">
        <v>199</v>
      </c>
      <c r="O143" s="6">
        <f>[1]จำนวนนักศึกษา!E8</f>
        <v>32</v>
      </c>
      <c r="P143" s="6">
        <f>SUM(O143)</f>
        <v>32</v>
      </c>
      <c r="Q143" s="7"/>
      <c r="R143" s="7"/>
      <c r="S143" s="7"/>
      <c r="T143" s="7"/>
      <c r="U143" s="7"/>
      <c r="V143" s="7"/>
      <c r="W143" s="7"/>
      <c r="X143" s="7"/>
      <c r="Y143" s="7">
        <v>1</v>
      </c>
      <c r="Z143" s="7"/>
      <c r="AA143" s="7"/>
      <c r="AB143" s="7"/>
      <c r="AC143" s="7"/>
      <c r="AD143" s="7"/>
    </row>
    <row r="144" spans="1:30" ht="42">
      <c r="A144" s="9">
        <v>39</v>
      </c>
      <c r="B144" s="10" t="s">
        <v>106</v>
      </c>
      <c r="C144" s="10" t="s">
        <v>107</v>
      </c>
      <c r="D144" s="6"/>
      <c r="E144" s="6"/>
      <c r="F144" s="6">
        <v>3</v>
      </c>
      <c r="G144" s="6">
        <v>1</v>
      </c>
      <c r="H144" s="6" t="s">
        <v>257</v>
      </c>
      <c r="I144" s="6">
        <v>7602</v>
      </c>
      <c r="J144" s="6"/>
      <c r="K144" s="6" t="s">
        <v>24</v>
      </c>
      <c r="L144" s="6" t="s">
        <v>23</v>
      </c>
      <c r="M144" s="6">
        <v>56</v>
      </c>
      <c r="N144" s="6" t="s">
        <v>199</v>
      </c>
      <c r="O144" s="6">
        <f>[1]จำนวนนักศึกษา!E8</f>
        <v>32</v>
      </c>
      <c r="P144" s="6">
        <f>SUM(O144:O147,O150)</f>
        <v>63</v>
      </c>
      <c r="Q144" s="7"/>
      <c r="R144" s="7"/>
      <c r="S144" s="7">
        <v>1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>
      <c r="A145" s="4"/>
      <c r="B145" s="5"/>
      <c r="C145" s="5"/>
      <c r="D145" s="6"/>
      <c r="E145" s="6"/>
      <c r="F145" s="6">
        <v>1</v>
      </c>
      <c r="G145" s="6">
        <v>1</v>
      </c>
      <c r="H145" s="6"/>
      <c r="I145" s="6"/>
      <c r="J145" s="6"/>
      <c r="K145" s="6" t="s">
        <v>24</v>
      </c>
      <c r="L145" s="6" t="s">
        <v>33</v>
      </c>
      <c r="M145" s="6" t="s">
        <v>199</v>
      </c>
      <c r="N145" s="6">
        <v>58</v>
      </c>
      <c r="O145" s="6">
        <f>[1]จำนวนนักศึกษา!H8</f>
        <v>5</v>
      </c>
      <c r="P145" s="6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3.25" customHeight="1">
      <c r="A146" s="4"/>
      <c r="B146" s="5"/>
      <c r="C146" s="5"/>
      <c r="D146" s="6"/>
      <c r="E146" s="6"/>
      <c r="F146" s="7">
        <v>2</v>
      </c>
      <c r="G146" s="7">
        <v>1</v>
      </c>
      <c r="H146" s="7"/>
      <c r="I146" s="7"/>
      <c r="J146" s="7"/>
      <c r="K146" s="7" t="s">
        <v>25</v>
      </c>
      <c r="L146" s="7" t="s">
        <v>23</v>
      </c>
      <c r="M146" s="7">
        <v>57</v>
      </c>
      <c r="N146" s="7" t="s">
        <v>199</v>
      </c>
      <c r="O146" s="7">
        <f>[1]จำนวนนักศึกษา!D9</f>
        <v>13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2.5" customHeight="1">
      <c r="A147" s="4"/>
      <c r="B147" s="5"/>
      <c r="C147" s="5"/>
      <c r="D147" s="6"/>
      <c r="E147" s="6"/>
      <c r="F147" s="7">
        <v>1</v>
      </c>
      <c r="G147" s="7">
        <v>1</v>
      </c>
      <c r="H147" s="7"/>
      <c r="I147" s="7"/>
      <c r="J147" s="7"/>
      <c r="K147" s="7" t="s">
        <v>25</v>
      </c>
      <c r="L147" s="7" t="s">
        <v>33</v>
      </c>
      <c r="M147" s="7" t="s">
        <v>199</v>
      </c>
      <c r="N147" s="7">
        <v>58</v>
      </c>
      <c r="O147" s="7">
        <f>[1]จำนวนนักศึกษา!H9</f>
        <v>5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>
      <c r="A148" s="4"/>
      <c r="B148" s="5"/>
      <c r="C148" s="5"/>
      <c r="D148" s="6"/>
      <c r="E148" s="6"/>
      <c r="F148" s="6">
        <v>2</v>
      </c>
      <c r="G148" s="6">
        <v>2</v>
      </c>
      <c r="H148" s="6" t="s">
        <v>219</v>
      </c>
      <c r="I148" s="6">
        <v>21304</v>
      </c>
      <c r="J148" s="6"/>
      <c r="K148" s="6" t="s">
        <v>27</v>
      </c>
      <c r="L148" s="6" t="s">
        <v>23</v>
      </c>
      <c r="M148" s="6">
        <v>57</v>
      </c>
      <c r="N148" s="6" t="s">
        <v>199</v>
      </c>
      <c r="O148" s="6">
        <f>[1]จำนวนนักศึกษา!D10</f>
        <v>97</v>
      </c>
      <c r="P148" s="6">
        <f>SUM(O148:O149)</f>
        <v>102</v>
      </c>
      <c r="Q148" s="7"/>
      <c r="R148" s="7"/>
      <c r="S148" s="7"/>
      <c r="T148" s="7">
        <v>1</v>
      </c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>
      <c r="A149" s="4"/>
      <c r="B149" s="5"/>
      <c r="C149" s="5"/>
      <c r="D149" s="6"/>
      <c r="E149" s="6"/>
      <c r="F149" s="6">
        <v>1</v>
      </c>
      <c r="G149" s="6">
        <v>2</v>
      </c>
      <c r="H149" s="6"/>
      <c r="I149" s="6"/>
      <c r="J149" s="6"/>
      <c r="K149" s="6" t="s">
        <v>27</v>
      </c>
      <c r="L149" s="6" t="s">
        <v>33</v>
      </c>
      <c r="M149" s="6" t="s">
        <v>199</v>
      </c>
      <c r="N149" s="6">
        <v>58</v>
      </c>
      <c r="O149" s="6">
        <f>[1]จำนวนนักศึกษา!H10</f>
        <v>5</v>
      </c>
      <c r="P149" s="6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>
      <c r="A150" s="4"/>
      <c r="B150" s="5"/>
      <c r="C150" s="5"/>
      <c r="D150" s="6"/>
      <c r="E150" s="6"/>
      <c r="F150" s="6">
        <v>2</v>
      </c>
      <c r="G150" s="6">
        <v>1</v>
      </c>
      <c r="H150" s="6" t="s">
        <v>257</v>
      </c>
      <c r="I150" s="6">
        <v>7602</v>
      </c>
      <c r="J150" s="6"/>
      <c r="K150" s="6" t="s">
        <v>28</v>
      </c>
      <c r="L150" s="6" t="s">
        <v>23</v>
      </c>
      <c r="M150" s="6">
        <v>57</v>
      </c>
      <c r="N150" s="6" t="s">
        <v>199</v>
      </c>
      <c r="O150" s="6">
        <f>[1]จำนวนนักศึกษา!D11</f>
        <v>8</v>
      </c>
      <c r="P150" s="6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>
      <c r="A151" s="4"/>
      <c r="B151" s="5"/>
      <c r="C151" s="5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8">
        <f>SUM(O144:O150)</f>
        <v>165</v>
      </c>
      <c r="P151" s="6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42">
      <c r="A152" s="9">
        <v>40</v>
      </c>
      <c r="B152" s="10" t="s">
        <v>108</v>
      </c>
      <c r="C152" s="10" t="s">
        <v>109</v>
      </c>
      <c r="D152" s="6"/>
      <c r="E152" s="6"/>
      <c r="F152" s="7">
        <v>3</v>
      </c>
      <c r="G152" s="7">
        <v>1</v>
      </c>
      <c r="H152" s="7" t="s">
        <v>210</v>
      </c>
      <c r="I152" s="7">
        <v>11604</v>
      </c>
      <c r="J152" s="7"/>
      <c r="K152" s="7" t="s">
        <v>24</v>
      </c>
      <c r="L152" s="7" t="s">
        <v>23</v>
      </c>
      <c r="M152" s="7">
        <v>56</v>
      </c>
      <c r="N152" s="7" t="s">
        <v>199</v>
      </c>
      <c r="O152" s="7">
        <f>[1]จำนวนนักศึกษา!E8</f>
        <v>32</v>
      </c>
      <c r="P152" s="7">
        <f>SUM(O152:O154)</f>
        <v>52</v>
      </c>
      <c r="Q152" s="7">
        <v>1</v>
      </c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>
      <c r="A153" s="4"/>
      <c r="B153" s="5"/>
      <c r="C153" s="5"/>
      <c r="D153" s="6"/>
      <c r="E153" s="6"/>
      <c r="F153" s="6">
        <v>4</v>
      </c>
      <c r="G153" s="6">
        <v>1</v>
      </c>
      <c r="H153" s="6"/>
      <c r="I153" s="6"/>
      <c r="J153" s="6"/>
      <c r="K153" s="6" t="s">
        <v>24</v>
      </c>
      <c r="L153" s="6" t="s">
        <v>23</v>
      </c>
      <c r="M153" s="6">
        <v>55</v>
      </c>
      <c r="N153" s="6" t="s">
        <v>199</v>
      </c>
      <c r="O153" s="6">
        <f>[1]จำนวนนักศึกษา!F8</f>
        <v>20</v>
      </c>
      <c r="P153" s="6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>
      <c r="A154" s="4"/>
      <c r="B154" s="5"/>
      <c r="C154" s="5"/>
      <c r="D154" s="6"/>
      <c r="E154" s="6"/>
      <c r="F154" s="6">
        <v>3</v>
      </c>
      <c r="G154" s="6">
        <v>1</v>
      </c>
      <c r="H154" s="6"/>
      <c r="I154" s="6"/>
      <c r="J154" s="6"/>
      <c r="K154" s="6" t="s">
        <v>24</v>
      </c>
      <c r="L154" s="6" t="s">
        <v>33</v>
      </c>
      <c r="M154" s="6" t="s">
        <v>199</v>
      </c>
      <c r="N154" s="6">
        <v>56</v>
      </c>
      <c r="O154" s="6">
        <f>[1]จำนวนนักศึกษา!J8</f>
        <v>0</v>
      </c>
      <c r="P154" s="6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42">
      <c r="A155" s="9">
        <v>41</v>
      </c>
      <c r="B155" s="10" t="s">
        <v>110</v>
      </c>
      <c r="C155" s="10" t="s">
        <v>111</v>
      </c>
      <c r="D155" s="6"/>
      <c r="E155" s="6"/>
      <c r="F155" s="7">
        <v>3</v>
      </c>
      <c r="G155" s="7">
        <v>1</v>
      </c>
      <c r="H155" s="7" t="s">
        <v>256</v>
      </c>
      <c r="I155" s="7">
        <v>73022</v>
      </c>
      <c r="J155" s="7"/>
      <c r="K155" s="7" t="s">
        <v>24</v>
      </c>
      <c r="L155" s="7" t="s">
        <v>23</v>
      </c>
      <c r="M155" s="7">
        <v>56</v>
      </c>
      <c r="N155" s="7" t="s">
        <v>199</v>
      </c>
      <c r="O155" s="7">
        <f>[1]จำนวนนักศึกษา!E8</f>
        <v>32</v>
      </c>
      <c r="P155" s="7">
        <v>37</v>
      </c>
      <c r="Q155" s="7">
        <v>1</v>
      </c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>
      <c r="A156" s="4"/>
      <c r="B156" s="5"/>
      <c r="C156" s="5"/>
      <c r="D156" s="6"/>
      <c r="E156" s="6"/>
      <c r="F156" s="6">
        <v>4</v>
      </c>
      <c r="G156" s="6">
        <v>1</v>
      </c>
      <c r="H156" s="6"/>
      <c r="I156" s="6"/>
      <c r="J156" s="6"/>
      <c r="K156" s="6" t="s">
        <v>24</v>
      </c>
      <c r="L156" s="6" t="s">
        <v>23</v>
      </c>
      <c r="M156" s="6">
        <v>55</v>
      </c>
      <c r="N156" s="6" t="s">
        <v>199</v>
      </c>
      <c r="O156" s="6">
        <f>[1]จำนวนนักศึกษา!F8</f>
        <v>20</v>
      </c>
      <c r="P156" s="6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>
      <c r="A157" s="4"/>
      <c r="B157" s="5"/>
      <c r="C157" s="5"/>
      <c r="D157" s="6"/>
      <c r="E157" s="6"/>
      <c r="F157" s="6">
        <v>3</v>
      </c>
      <c r="G157" s="6">
        <v>1</v>
      </c>
      <c r="H157" s="6"/>
      <c r="I157" s="6"/>
      <c r="J157" s="6"/>
      <c r="K157" s="6" t="s">
        <v>24</v>
      </c>
      <c r="L157" s="6" t="s">
        <v>33</v>
      </c>
      <c r="M157" s="6">
        <v>56</v>
      </c>
      <c r="N157" s="6" t="s">
        <v>199</v>
      </c>
      <c r="O157" s="6">
        <f>[1]จำนวนนักศึกษา!J8</f>
        <v>0</v>
      </c>
      <c r="P157" s="6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42">
      <c r="A158" s="9">
        <v>42</v>
      </c>
      <c r="B158" s="10" t="s">
        <v>112</v>
      </c>
      <c r="C158" s="10" t="s">
        <v>113</v>
      </c>
      <c r="D158" s="6"/>
      <c r="E158" s="6"/>
      <c r="F158" s="7">
        <v>4</v>
      </c>
      <c r="G158" s="7">
        <v>1</v>
      </c>
      <c r="H158" s="7" t="s">
        <v>255</v>
      </c>
      <c r="I158" s="7" t="s">
        <v>295</v>
      </c>
      <c r="J158" s="7"/>
      <c r="K158" s="7" t="s">
        <v>24</v>
      </c>
      <c r="L158" s="7" t="s">
        <v>23</v>
      </c>
      <c r="M158" s="7">
        <v>55</v>
      </c>
      <c r="N158" s="7" t="s">
        <v>199</v>
      </c>
      <c r="O158" s="7">
        <f>[1]จำนวนนักศึกษา!F8</f>
        <v>20</v>
      </c>
      <c r="P158" s="7">
        <f>SUM(O158:O159)</f>
        <v>25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>
      <c r="A159" s="4"/>
      <c r="B159" s="5"/>
      <c r="C159" s="5"/>
      <c r="D159" s="6"/>
      <c r="E159" s="6"/>
      <c r="F159" s="6">
        <v>3</v>
      </c>
      <c r="G159" s="6">
        <v>1</v>
      </c>
      <c r="H159" s="6"/>
      <c r="I159" s="6"/>
      <c r="J159" s="6"/>
      <c r="K159" s="6" t="s">
        <v>24</v>
      </c>
      <c r="L159" s="6" t="s">
        <v>33</v>
      </c>
      <c r="M159" s="6" t="s">
        <v>199</v>
      </c>
      <c r="N159" s="6">
        <v>56</v>
      </c>
      <c r="O159" s="6">
        <f>[1]จำนวนนักศึกษา!H8</f>
        <v>5</v>
      </c>
      <c r="P159" s="6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42">
      <c r="A160" s="9">
        <v>43</v>
      </c>
      <c r="B160" s="10" t="s">
        <v>114</v>
      </c>
      <c r="C160" s="10" t="s">
        <v>115</v>
      </c>
      <c r="D160" s="6"/>
      <c r="E160" s="6"/>
      <c r="F160" s="7">
        <v>4</v>
      </c>
      <c r="G160" s="7">
        <v>1</v>
      </c>
      <c r="H160" s="7" t="s">
        <v>270</v>
      </c>
      <c r="I160" s="7">
        <v>22702</v>
      </c>
      <c r="J160" s="7"/>
      <c r="K160" s="7" t="s">
        <v>24</v>
      </c>
      <c r="L160" s="7" t="s">
        <v>23</v>
      </c>
      <c r="M160" s="7">
        <v>55</v>
      </c>
      <c r="N160" s="7" t="s">
        <v>199</v>
      </c>
      <c r="O160" s="7">
        <f>[1]จำนวนนักศึกษา!F8</f>
        <v>20</v>
      </c>
      <c r="P160" s="7">
        <f>SUM(O160)</f>
        <v>20</v>
      </c>
      <c r="Q160" s="7">
        <v>1</v>
      </c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42">
      <c r="A161" s="9">
        <v>44</v>
      </c>
      <c r="B161" s="10" t="s">
        <v>116</v>
      </c>
      <c r="C161" s="10" t="s">
        <v>117</v>
      </c>
      <c r="D161" s="6"/>
      <c r="E161" s="6"/>
      <c r="F161" s="7">
        <v>3</v>
      </c>
      <c r="G161" s="7">
        <v>1</v>
      </c>
      <c r="H161" s="7" t="s">
        <v>266</v>
      </c>
      <c r="I161" s="7" t="s">
        <v>276</v>
      </c>
      <c r="J161" s="7"/>
      <c r="K161" s="7" t="s">
        <v>24</v>
      </c>
      <c r="L161" s="7" t="s">
        <v>23</v>
      </c>
      <c r="M161" s="7">
        <v>56</v>
      </c>
      <c r="N161" s="7" t="s">
        <v>199</v>
      </c>
      <c r="O161" s="7">
        <f>[1]จำนวนนักศึกษา!E8</f>
        <v>32</v>
      </c>
      <c r="P161" s="7">
        <f>SUM(O161:O163)</f>
        <v>52</v>
      </c>
      <c r="Q161" s="7"/>
      <c r="R161" s="7"/>
      <c r="S161" s="7"/>
      <c r="T161" s="7"/>
      <c r="U161" s="7"/>
      <c r="V161" s="7"/>
      <c r="W161" s="7">
        <v>1</v>
      </c>
      <c r="X161" s="7"/>
      <c r="Y161" s="7"/>
      <c r="Z161" s="7"/>
      <c r="AA161" s="7"/>
      <c r="AB161" s="7"/>
      <c r="AC161" s="7"/>
      <c r="AD161" s="7"/>
    </row>
    <row r="162" spans="1:30" ht="24" customHeight="1">
      <c r="A162" s="4"/>
      <c r="B162" s="5"/>
      <c r="C162" s="5"/>
      <c r="D162" s="6"/>
      <c r="E162" s="6"/>
      <c r="F162" s="6">
        <v>4</v>
      </c>
      <c r="G162" s="6">
        <v>1</v>
      </c>
      <c r="H162" s="6"/>
      <c r="I162" s="6"/>
      <c r="J162" s="6"/>
      <c r="K162" s="6" t="s">
        <v>24</v>
      </c>
      <c r="L162" s="6" t="s">
        <v>23</v>
      </c>
      <c r="M162" s="6">
        <v>55</v>
      </c>
      <c r="N162" s="6" t="s">
        <v>199</v>
      </c>
      <c r="O162" s="6">
        <f>[1]จำนวนนักศึกษา!F8</f>
        <v>20</v>
      </c>
      <c r="P162" s="6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27" customHeight="1">
      <c r="A163" s="4"/>
      <c r="B163" s="5"/>
      <c r="C163" s="5"/>
      <c r="D163" s="6"/>
      <c r="E163" s="6"/>
      <c r="F163" s="6">
        <v>3</v>
      </c>
      <c r="G163" s="6">
        <v>1</v>
      </c>
      <c r="H163" s="6"/>
      <c r="I163" s="6"/>
      <c r="J163" s="6"/>
      <c r="K163" s="6" t="s">
        <v>24</v>
      </c>
      <c r="L163" s="6" t="s">
        <v>33</v>
      </c>
      <c r="M163" s="6" t="s">
        <v>199</v>
      </c>
      <c r="N163" s="6">
        <v>56</v>
      </c>
      <c r="O163" s="6">
        <f>[1]จำนวนนักศึกษา!J8</f>
        <v>0</v>
      </c>
      <c r="P163" s="6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>
      <c r="A164" s="4">
        <v>45</v>
      </c>
      <c r="B164" s="5" t="s">
        <v>118</v>
      </c>
      <c r="C164" s="5" t="s">
        <v>119</v>
      </c>
      <c r="D164" s="6"/>
      <c r="E164" s="6"/>
      <c r="F164" s="6">
        <v>3</v>
      </c>
      <c r="G164" s="6">
        <v>1</v>
      </c>
      <c r="H164" s="6" t="s">
        <v>273</v>
      </c>
      <c r="I164" s="6">
        <v>73022</v>
      </c>
      <c r="J164" s="6"/>
      <c r="K164" s="6" t="s">
        <v>24</v>
      </c>
      <c r="L164" s="6" t="s">
        <v>23</v>
      </c>
      <c r="M164" s="6">
        <v>56</v>
      </c>
      <c r="N164" s="6" t="s">
        <v>199</v>
      </c>
      <c r="O164" s="6">
        <f>[1]จำนวนนักศึกษา!E8</f>
        <v>32</v>
      </c>
      <c r="P164" s="6">
        <f>SUM(O164:O166)</f>
        <v>52</v>
      </c>
      <c r="Q164" s="7"/>
      <c r="R164" s="7"/>
      <c r="S164" s="7"/>
      <c r="T164" s="7"/>
      <c r="U164" s="7"/>
      <c r="V164" s="7"/>
      <c r="W164" s="7">
        <v>1</v>
      </c>
      <c r="X164" s="7"/>
      <c r="Y164" s="7"/>
      <c r="Z164" s="7"/>
      <c r="AA164" s="7"/>
      <c r="AB164" s="7"/>
      <c r="AC164" s="7"/>
      <c r="AD164" s="7"/>
    </row>
    <row r="165" spans="1:30">
      <c r="A165" s="4"/>
      <c r="B165" s="5"/>
      <c r="C165" s="5"/>
      <c r="D165" s="6"/>
      <c r="E165" s="6"/>
      <c r="F165" s="6">
        <v>4</v>
      </c>
      <c r="G165" s="6">
        <v>1</v>
      </c>
      <c r="H165" s="6"/>
      <c r="I165" s="6" t="s">
        <v>296</v>
      </c>
      <c r="J165" s="6"/>
      <c r="K165" s="6" t="s">
        <v>24</v>
      </c>
      <c r="L165" s="6" t="s">
        <v>23</v>
      </c>
      <c r="M165" s="6">
        <v>55</v>
      </c>
      <c r="N165" s="6" t="s">
        <v>199</v>
      </c>
      <c r="O165" s="6">
        <f>[1]จำนวนนักศึกษา!F8</f>
        <v>20</v>
      </c>
      <c r="P165" s="6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>
      <c r="A166" s="4"/>
      <c r="B166" s="5"/>
      <c r="C166" s="5"/>
      <c r="D166" s="6"/>
      <c r="E166" s="6"/>
      <c r="F166" s="6">
        <v>3</v>
      </c>
      <c r="G166" s="6">
        <v>1</v>
      </c>
      <c r="H166" s="6"/>
      <c r="I166" s="6"/>
      <c r="J166" s="6"/>
      <c r="K166" s="6" t="s">
        <v>24</v>
      </c>
      <c r="L166" s="6" t="s">
        <v>33</v>
      </c>
      <c r="M166" s="6" t="s">
        <v>199</v>
      </c>
      <c r="N166" s="6">
        <v>56</v>
      </c>
      <c r="O166" s="6">
        <f>[1]จำนวนนักศึกษา!J8</f>
        <v>0</v>
      </c>
      <c r="P166" s="6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>
      <c r="A167" s="4">
        <v>46</v>
      </c>
      <c r="B167" s="5" t="s">
        <v>120</v>
      </c>
      <c r="C167" s="5" t="s">
        <v>121</v>
      </c>
      <c r="D167" s="6"/>
      <c r="E167" s="6"/>
      <c r="F167" s="6">
        <v>3</v>
      </c>
      <c r="G167" s="6">
        <v>1</v>
      </c>
      <c r="H167" s="6" t="s">
        <v>274</v>
      </c>
      <c r="I167" s="6">
        <v>73022</v>
      </c>
      <c r="J167" s="6"/>
      <c r="K167" s="6" t="s">
        <v>24</v>
      </c>
      <c r="L167" s="6" t="s">
        <v>23</v>
      </c>
      <c r="M167" s="6">
        <v>56</v>
      </c>
      <c r="N167" s="6"/>
      <c r="O167" s="6">
        <f>[1]จำนวนนักศึกษา!E8</f>
        <v>32</v>
      </c>
      <c r="P167" s="6">
        <f>SUM(O167:O169)</f>
        <v>52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>
      <c r="A168" s="4"/>
      <c r="B168" s="5"/>
      <c r="C168" s="5"/>
      <c r="D168" s="6"/>
      <c r="E168" s="6"/>
      <c r="F168" s="6">
        <v>4</v>
      </c>
      <c r="G168" s="6">
        <v>1</v>
      </c>
      <c r="H168" s="6"/>
      <c r="I168" s="6" t="s">
        <v>296</v>
      </c>
      <c r="J168" s="6"/>
      <c r="K168" s="6" t="s">
        <v>24</v>
      </c>
      <c r="L168" s="6" t="s">
        <v>23</v>
      </c>
      <c r="M168" s="6">
        <v>55</v>
      </c>
      <c r="N168" s="6"/>
      <c r="O168" s="6">
        <f>[1]จำนวนนักศึกษา!F8</f>
        <v>20</v>
      </c>
      <c r="P168" s="6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>
      <c r="A169" s="4"/>
      <c r="B169" s="5"/>
      <c r="C169" s="5"/>
      <c r="D169" s="6"/>
      <c r="E169" s="6"/>
      <c r="F169" s="6">
        <v>3</v>
      </c>
      <c r="G169" s="6">
        <v>1</v>
      </c>
      <c r="H169" s="6"/>
      <c r="I169" s="6"/>
      <c r="J169" s="6"/>
      <c r="K169" s="6" t="s">
        <v>24</v>
      </c>
      <c r="L169" s="6" t="s">
        <v>33</v>
      </c>
      <c r="M169" s="6" t="s">
        <v>199</v>
      </c>
      <c r="N169" s="6">
        <v>56</v>
      </c>
      <c r="O169" s="6">
        <f>[1]จำนวนนักศึกษา!J8</f>
        <v>0</v>
      </c>
      <c r="P169" s="6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39" customHeight="1">
      <c r="A170" s="9">
        <v>47</v>
      </c>
      <c r="B170" s="10" t="s">
        <v>122</v>
      </c>
      <c r="C170" s="10" t="s">
        <v>123</v>
      </c>
      <c r="D170" s="6"/>
      <c r="E170" s="6"/>
      <c r="F170" s="7">
        <v>1</v>
      </c>
      <c r="G170" s="7">
        <v>1</v>
      </c>
      <c r="H170" s="7" t="s">
        <v>227</v>
      </c>
      <c r="I170" s="7" t="s">
        <v>277</v>
      </c>
      <c r="J170" s="7"/>
      <c r="K170" s="7" t="s">
        <v>25</v>
      </c>
      <c r="L170" s="7" t="s">
        <v>23</v>
      </c>
      <c r="M170" s="7">
        <v>58</v>
      </c>
      <c r="N170" s="7" t="s">
        <v>199</v>
      </c>
      <c r="O170" s="7">
        <f>[1]จำนวนนักศึกษา!C9</f>
        <v>15</v>
      </c>
      <c r="P170" s="7">
        <f>O170+O171+O174</f>
        <v>40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>
        <v>1</v>
      </c>
      <c r="AB170" s="7"/>
      <c r="AC170" s="7"/>
      <c r="AD170" s="7"/>
    </row>
    <row r="171" spans="1:30" ht="24" customHeight="1">
      <c r="A171" s="4"/>
      <c r="B171" s="5"/>
      <c r="C171" s="5"/>
      <c r="D171" s="6"/>
      <c r="E171" s="6"/>
      <c r="F171" s="7">
        <v>1</v>
      </c>
      <c r="G171" s="7">
        <v>1</v>
      </c>
      <c r="H171" s="7"/>
      <c r="I171" s="7"/>
      <c r="J171" s="7"/>
      <c r="K171" s="7" t="s">
        <v>25</v>
      </c>
      <c r="L171" s="7" t="s">
        <v>33</v>
      </c>
      <c r="M171" s="7" t="s">
        <v>199</v>
      </c>
      <c r="N171" s="7">
        <v>58</v>
      </c>
      <c r="O171" s="7">
        <f>[1]จำนวนนักศึกษา!H9</f>
        <v>5</v>
      </c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132.75" customHeight="1">
      <c r="A172" s="4"/>
      <c r="B172" s="5"/>
      <c r="C172" s="5"/>
      <c r="D172" s="6"/>
      <c r="E172" s="6"/>
      <c r="F172" s="6">
        <v>1</v>
      </c>
      <c r="G172" s="7" t="s">
        <v>278</v>
      </c>
      <c r="H172" s="7" t="s">
        <v>279</v>
      </c>
      <c r="I172" s="7" t="s">
        <v>280</v>
      </c>
      <c r="J172" s="7"/>
      <c r="K172" s="7" t="s">
        <v>27</v>
      </c>
      <c r="L172" s="7" t="s">
        <v>23</v>
      </c>
      <c r="M172" s="7">
        <v>58</v>
      </c>
      <c r="N172" s="7" t="s">
        <v>199</v>
      </c>
      <c r="O172" s="6">
        <f>[1]จำนวนนักศึกษา!C10</f>
        <v>70</v>
      </c>
      <c r="P172" s="7">
        <v>45</v>
      </c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>
        <v>1</v>
      </c>
      <c r="AB172" s="7"/>
      <c r="AC172" s="7"/>
      <c r="AD172" s="7"/>
    </row>
    <row r="173" spans="1:30" ht="23.25" customHeight="1">
      <c r="A173" s="4"/>
      <c r="B173" s="5"/>
      <c r="C173" s="5"/>
      <c r="D173" s="6"/>
      <c r="E173" s="6"/>
      <c r="F173" s="7">
        <v>1</v>
      </c>
      <c r="G173" s="7">
        <v>3</v>
      </c>
      <c r="H173" s="7"/>
      <c r="I173" s="7"/>
      <c r="J173" s="7"/>
      <c r="K173" s="7" t="s">
        <v>27</v>
      </c>
      <c r="L173" s="7" t="s">
        <v>33</v>
      </c>
      <c r="M173" s="7" t="s">
        <v>199</v>
      </c>
      <c r="N173" s="7">
        <v>58</v>
      </c>
      <c r="O173" s="7">
        <f>[1]จำนวนนักศึกษา!H10</f>
        <v>5</v>
      </c>
      <c r="P173" s="7">
        <f>O173+25</f>
        <v>30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>
        <v>1</v>
      </c>
      <c r="AB173" s="7"/>
      <c r="AC173" s="7"/>
      <c r="AD173" s="7"/>
    </row>
    <row r="174" spans="1:30" ht="26.25" customHeight="1">
      <c r="A174" s="4"/>
      <c r="B174" s="5"/>
      <c r="C174" s="5"/>
      <c r="D174" s="6"/>
      <c r="E174" s="6"/>
      <c r="F174" s="7">
        <v>1</v>
      </c>
      <c r="G174" s="7">
        <v>1</v>
      </c>
      <c r="H174" s="7" t="s">
        <v>227</v>
      </c>
      <c r="I174" s="7" t="s">
        <v>277</v>
      </c>
      <c r="J174" s="7"/>
      <c r="K174" s="7" t="s">
        <v>28</v>
      </c>
      <c r="L174" s="7" t="s">
        <v>23</v>
      </c>
      <c r="M174" s="7">
        <v>58</v>
      </c>
      <c r="N174" s="7" t="s">
        <v>199</v>
      </c>
      <c r="O174" s="7">
        <f>[1]จำนวนนักศึกษา!C11</f>
        <v>20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>
      <c r="A175" s="4"/>
      <c r="B175" s="5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8">
        <f>SUM(O170:O174)</f>
        <v>115</v>
      </c>
      <c r="P175" s="6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42">
      <c r="A176" s="9">
        <v>48</v>
      </c>
      <c r="B176" s="10" t="s">
        <v>124</v>
      </c>
      <c r="C176" s="10" t="s">
        <v>125</v>
      </c>
      <c r="D176" s="7"/>
      <c r="E176" s="7"/>
      <c r="F176" s="7">
        <v>3</v>
      </c>
      <c r="G176" s="7">
        <v>1</v>
      </c>
      <c r="H176" s="7" t="s">
        <v>210</v>
      </c>
      <c r="I176" s="7">
        <v>11603</v>
      </c>
      <c r="J176" s="7"/>
      <c r="K176" s="7" t="s">
        <v>25</v>
      </c>
      <c r="L176" s="7" t="s">
        <v>23</v>
      </c>
      <c r="M176" s="7">
        <v>56</v>
      </c>
      <c r="N176" s="7" t="s">
        <v>199</v>
      </c>
      <c r="O176" s="11">
        <f>[1]จำนวนนักศึกษา!E9</f>
        <v>13</v>
      </c>
      <c r="P176" s="7">
        <f>SUM(O176:O178)</f>
        <v>25</v>
      </c>
      <c r="Q176" s="7">
        <v>1</v>
      </c>
      <c r="R176" s="7"/>
      <c r="S176" s="7"/>
      <c r="T176" s="7"/>
      <c r="U176" s="7"/>
      <c r="V176" s="7"/>
      <c r="W176" s="7"/>
      <c r="X176" s="7"/>
      <c r="Y176" s="7">
        <v>1</v>
      </c>
      <c r="Z176" s="7"/>
      <c r="AA176" s="7"/>
      <c r="AB176" s="7"/>
      <c r="AC176" s="7"/>
      <c r="AD176" s="7"/>
    </row>
    <row r="177" spans="1:30">
      <c r="A177" s="4"/>
      <c r="B177" s="5"/>
      <c r="C177" s="5"/>
      <c r="D177" s="6"/>
      <c r="E177" s="6"/>
      <c r="F177" s="6">
        <v>4</v>
      </c>
      <c r="G177" s="6">
        <v>1</v>
      </c>
      <c r="H177" s="6"/>
      <c r="I177" s="6"/>
      <c r="J177" s="6"/>
      <c r="K177" s="6"/>
      <c r="L177" s="6" t="s">
        <v>23</v>
      </c>
      <c r="M177" s="6">
        <v>55</v>
      </c>
      <c r="N177" s="6"/>
      <c r="O177" s="8">
        <f>[1]จำนวนนักศึกษา!F9</f>
        <v>10</v>
      </c>
      <c r="P177" s="6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>
      <c r="A178" s="4"/>
      <c r="B178" s="5"/>
      <c r="C178" s="5"/>
      <c r="D178" s="6"/>
      <c r="E178" s="6"/>
      <c r="F178" s="6">
        <v>2</v>
      </c>
      <c r="G178" s="6">
        <v>1</v>
      </c>
      <c r="H178" s="6"/>
      <c r="I178" s="6"/>
      <c r="J178" s="6"/>
      <c r="K178" s="6"/>
      <c r="L178" s="6" t="s">
        <v>33</v>
      </c>
      <c r="M178" s="6" t="s">
        <v>199</v>
      </c>
      <c r="N178" s="6">
        <v>57</v>
      </c>
      <c r="O178" s="8">
        <f>[1]จำนวนนักศึกษา!I9</f>
        <v>2</v>
      </c>
      <c r="P178" s="6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33.75" customHeight="1">
      <c r="A179" s="9">
        <v>49</v>
      </c>
      <c r="B179" s="10" t="s">
        <v>126</v>
      </c>
      <c r="C179" s="10" t="s">
        <v>127</v>
      </c>
      <c r="D179" s="7"/>
      <c r="E179" s="7"/>
      <c r="F179" s="7">
        <v>2</v>
      </c>
      <c r="G179" s="7">
        <v>1</v>
      </c>
      <c r="H179" s="7" t="s">
        <v>275</v>
      </c>
      <c r="I179" s="7">
        <v>22403</v>
      </c>
      <c r="J179" s="7"/>
      <c r="K179" s="7" t="s">
        <v>25</v>
      </c>
      <c r="L179" s="7" t="s">
        <v>23</v>
      </c>
      <c r="M179" s="7">
        <v>57</v>
      </c>
      <c r="N179" s="7" t="s">
        <v>199</v>
      </c>
      <c r="O179" s="7">
        <f>[1]จำนวนนักศึกษา!D9</f>
        <v>13</v>
      </c>
      <c r="P179" s="7">
        <f>SUM(O179:O180)</f>
        <v>15</v>
      </c>
      <c r="Q179" s="7">
        <v>1</v>
      </c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25.5" customHeight="1">
      <c r="A180" s="4"/>
      <c r="B180" s="5"/>
      <c r="C180" s="5"/>
      <c r="D180" s="6"/>
      <c r="E180" s="6"/>
      <c r="F180" s="7">
        <v>2</v>
      </c>
      <c r="G180" s="7">
        <v>1</v>
      </c>
      <c r="H180" s="7"/>
      <c r="I180" s="7"/>
      <c r="J180" s="7"/>
      <c r="K180" s="7" t="s">
        <v>25</v>
      </c>
      <c r="L180" s="7" t="s">
        <v>33</v>
      </c>
      <c r="M180" s="7" t="s">
        <v>199</v>
      </c>
      <c r="N180" s="7">
        <v>57</v>
      </c>
      <c r="O180" s="7">
        <f>[1]จำนวนนักศึกษา!I9</f>
        <v>2</v>
      </c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36" customHeight="1">
      <c r="A181" s="9">
        <v>50</v>
      </c>
      <c r="B181" s="10" t="s">
        <v>128</v>
      </c>
      <c r="C181" s="10" t="s">
        <v>129</v>
      </c>
      <c r="D181" s="7"/>
      <c r="E181" s="7"/>
      <c r="F181" s="7">
        <v>2</v>
      </c>
      <c r="G181" s="7">
        <v>1</v>
      </c>
      <c r="H181" s="7" t="s">
        <v>236</v>
      </c>
      <c r="I181" s="7">
        <v>21504</v>
      </c>
      <c r="J181" s="7"/>
      <c r="K181" s="7" t="s">
        <v>25</v>
      </c>
      <c r="L181" s="7" t="s">
        <v>23</v>
      </c>
      <c r="M181" s="7">
        <v>57</v>
      </c>
      <c r="N181" s="7" t="s">
        <v>199</v>
      </c>
      <c r="O181" s="7">
        <f>[1]จำนวนนักศึกษา!D9</f>
        <v>13</v>
      </c>
      <c r="P181" s="7">
        <f>SUM(O181:O184)</f>
        <v>118</v>
      </c>
      <c r="Q181" s="7"/>
      <c r="R181" s="7"/>
      <c r="S181" s="7"/>
      <c r="T181" s="7"/>
      <c r="U181" s="7"/>
      <c r="V181" s="7">
        <v>1</v>
      </c>
      <c r="W181" s="7"/>
      <c r="X181" s="7"/>
      <c r="Y181" s="7"/>
      <c r="Z181" s="7"/>
      <c r="AA181" s="7"/>
      <c r="AB181" s="7"/>
      <c r="AC181" s="7"/>
      <c r="AD181" s="7"/>
    </row>
    <row r="182" spans="1:30" ht="23.25" customHeight="1">
      <c r="A182" s="4"/>
      <c r="B182" s="5"/>
      <c r="C182" s="5"/>
      <c r="D182" s="6"/>
      <c r="E182" s="6"/>
      <c r="F182" s="7">
        <v>2</v>
      </c>
      <c r="G182" s="7">
        <v>1</v>
      </c>
      <c r="H182" s="7"/>
      <c r="I182" s="7"/>
      <c r="J182" s="7"/>
      <c r="K182" s="7" t="s">
        <v>25</v>
      </c>
      <c r="L182" s="7" t="s">
        <v>33</v>
      </c>
      <c r="M182" s="7" t="s">
        <v>199</v>
      </c>
      <c r="N182" s="7">
        <v>57</v>
      </c>
      <c r="O182" s="7">
        <f>[1]จำนวนนักศึกษา!H9</f>
        <v>5</v>
      </c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22.5" customHeight="1">
      <c r="A183" s="4"/>
      <c r="B183" s="5"/>
      <c r="C183" s="5"/>
      <c r="D183" s="6"/>
      <c r="E183" s="6"/>
      <c r="F183" s="7">
        <v>2</v>
      </c>
      <c r="G183" s="7">
        <v>1</v>
      </c>
      <c r="H183" s="7"/>
      <c r="I183" s="7"/>
      <c r="J183" s="7"/>
      <c r="K183" s="7" t="s">
        <v>27</v>
      </c>
      <c r="L183" s="7" t="s">
        <v>23</v>
      </c>
      <c r="M183" s="7">
        <v>57</v>
      </c>
      <c r="N183" s="7" t="s">
        <v>199</v>
      </c>
      <c r="O183" s="7">
        <f>[1]จำนวนนักศึกษา!D10</f>
        <v>97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24.75" customHeight="1">
      <c r="A184" s="4"/>
      <c r="B184" s="5"/>
      <c r="C184" s="5"/>
      <c r="D184" s="6"/>
      <c r="E184" s="6"/>
      <c r="F184" s="7">
        <v>2</v>
      </c>
      <c r="G184" s="7">
        <v>1</v>
      </c>
      <c r="H184" s="7"/>
      <c r="I184" s="7"/>
      <c r="J184" s="7"/>
      <c r="K184" s="7" t="s">
        <v>27</v>
      </c>
      <c r="L184" s="7" t="s">
        <v>33</v>
      </c>
      <c r="M184" s="7" t="s">
        <v>199</v>
      </c>
      <c r="N184" s="7">
        <v>57</v>
      </c>
      <c r="O184" s="7">
        <f>[1]จำนวนนักศึกษา!I10</f>
        <v>3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>
      <c r="A185" s="4"/>
      <c r="B185" s="5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8">
        <f>SUM(O181:O184)</f>
        <v>118</v>
      </c>
      <c r="P185" s="6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30" customHeight="1">
      <c r="A186" s="30">
        <v>51</v>
      </c>
      <c r="B186" s="28" t="s">
        <v>130</v>
      </c>
      <c r="C186" s="12" t="s">
        <v>131</v>
      </c>
      <c r="D186" s="7"/>
      <c r="E186" s="7"/>
      <c r="F186" s="7">
        <v>3</v>
      </c>
      <c r="G186" s="7">
        <v>1</v>
      </c>
      <c r="H186" s="7" t="s">
        <v>281</v>
      </c>
      <c r="I186" s="7">
        <v>3303</v>
      </c>
      <c r="J186" s="7"/>
      <c r="K186" s="7" t="s">
        <v>25</v>
      </c>
      <c r="L186" s="7" t="s">
        <v>23</v>
      </c>
      <c r="M186" s="7">
        <v>56</v>
      </c>
      <c r="N186" s="7" t="s">
        <v>199</v>
      </c>
      <c r="O186" s="7">
        <f>[1]จำนวนนักศึกษา!E9</f>
        <v>13</v>
      </c>
      <c r="P186" s="7">
        <f>SUM(O186:O189)</f>
        <v>75</v>
      </c>
      <c r="Q186" s="7"/>
      <c r="R186" s="7"/>
      <c r="S186" s="7">
        <v>1</v>
      </c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29.25" customHeight="1">
      <c r="A187" s="31"/>
      <c r="B187" s="33"/>
      <c r="C187" s="13"/>
      <c r="D187" s="6"/>
      <c r="E187" s="6"/>
      <c r="F187" s="7">
        <v>2</v>
      </c>
      <c r="G187" s="7">
        <v>1</v>
      </c>
      <c r="H187" s="7"/>
      <c r="I187" s="7"/>
      <c r="J187" s="7"/>
      <c r="K187" s="7" t="s">
        <v>25</v>
      </c>
      <c r="L187" s="7" t="s">
        <v>33</v>
      </c>
      <c r="M187" s="7" t="s">
        <v>199</v>
      </c>
      <c r="N187" s="7">
        <v>57</v>
      </c>
      <c r="O187" s="7">
        <f>[1]จำนวนนักศึกษา!I9</f>
        <v>2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62.25" customHeight="1">
      <c r="A188" s="31"/>
      <c r="B188" s="33"/>
      <c r="C188" s="34" t="s">
        <v>185</v>
      </c>
      <c r="D188" s="6"/>
      <c r="E188" s="6"/>
      <c r="F188" s="7">
        <v>3</v>
      </c>
      <c r="G188" s="7">
        <v>1</v>
      </c>
      <c r="H188" s="6" t="s">
        <v>281</v>
      </c>
      <c r="I188" s="6">
        <v>3303</v>
      </c>
      <c r="J188" s="6"/>
      <c r="K188" s="7" t="s">
        <v>27</v>
      </c>
      <c r="L188" s="7" t="s">
        <v>23</v>
      </c>
      <c r="M188" s="7">
        <v>56</v>
      </c>
      <c r="N188" s="7" t="s">
        <v>199</v>
      </c>
      <c r="O188" s="6">
        <f>[1]จำนวนนักศึกษา!E10</f>
        <v>49</v>
      </c>
      <c r="P188" s="6"/>
      <c r="Q188" s="7"/>
      <c r="R188" s="7">
        <v>1</v>
      </c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>
      <c r="A189" s="31"/>
      <c r="B189" s="33"/>
      <c r="C189" s="35"/>
      <c r="D189" s="40"/>
      <c r="E189" s="40"/>
      <c r="F189" s="28">
        <v>2</v>
      </c>
      <c r="G189" s="28">
        <v>1</v>
      </c>
      <c r="H189" s="28"/>
      <c r="I189" s="28"/>
      <c r="J189" s="28"/>
      <c r="K189" s="28" t="s">
        <v>27</v>
      </c>
      <c r="L189" s="28" t="s">
        <v>33</v>
      </c>
      <c r="M189" s="28" t="s">
        <v>199</v>
      </c>
      <c r="N189" s="28">
        <v>57</v>
      </c>
      <c r="O189" s="7">
        <f>[1]จำนวนนักศึกษา!J10</f>
        <v>11</v>
      </c>
      <c r="P189" s="28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>
      <c r="A190" s="32"/>
      <c r="B190" s="29"/>
      <c r="C190" s="36"/>
      <c r="D190" s="41"/>
      <c r="E190" s="41"/>
      <c r="F190" s="29"/>
      <c r="G190" s="29"/>
      <c r="H190" s="29"/>
      <c r="I190" s="29"/>
      <c r="J190" s="29"/>
      <c r="K190" s="29"/>
      <c r="L190" s="29"/>
      <c r="M190" s="29"/>
      <c r="N190" s="29"/>
      <c r="O190" s="7"/>
      <c r="P190" s="29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42">
      <c r="A191" s="30">
        <v>52</v>
      </c>
      <c r="B191" s="28" t="s">
        <v>132</v>
      </c>
      <c r="C191" s="28" t="s">
        <v>133</v>
      </c>
      <c r="D191" s="6"/>
      <c r="E191" s="6"/>
      <c r="F191" s="7">
        <v>3</v>
      </c>
      <c r="G191" s="7">
        <v>1</v>
      </c>
      <c r="H191" s="7" t="s">
        <v>282</v>
      </c>
      <c r="I191" s="7">
        <v>7602</v>
      </c>
      <c r="J191" s="7"/>
      <c r="K191" s="7" t="s">
        <v>25</v>
      </c>
      <c r="L191" s="7" t="s">
        <v>23</v>
      </c>
      <c r="M191" s="7">
        <v>56</v>
      </c>
      <c r="N191" s="7" t="s">
        <v>199</v>
      </c>
      <c r="O191" s="7">
        <f>[1]จำนวนนักศึกษา!E9</f>
        <v>13</v>
      </c>
      <c r="P191" s="7">
        <f>SUM(O191:O195)</f>
        <v>86</v>
      </c>
      <c r="Q191" s="7"/>
      <c r="R191" s="7"/>
      <c r="S191" s="7"/>
      <c r="T191" s="7">
        <v>1</v>
      </c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44.25" customHeight="1">
      <c r="A192" s="31"/>
      <c r="B192" s="33"/>
      <c r="C192" s="29"/>
      <c r="D192" s="6"/>
      <c r="E192" s="6"/>
      <c r="F192" s="7">
        <v>2</v>
      </c>
      <c r="G192" s="7">
        <v>1</v>
      </c>
      <c r="H192" s="7"/>
      <c r="I192" s="7"/>
      <c r="J192" s="7"/>
      <c r="K192" s="7" t="s">
        <v>25</v>
      </c>
      <c r="L192" s="7" t="s">
        <v>33</v>
      </c>
      <c r="M192" s="7" t="s">
        <v>199</v>
      </c>
      <c r="N192" s="7">
        <v>57</v>
      </c>
      <c r="O192" s="7">
        <f>[1]จำนวนนักศึกษา!H9</f>
        <v>5</v>
      </c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87" customHeight="1">
      <c r="A193" s="31"/>
      <c r="B193" s="33"/>
      <c r="C193" s="10" t="s">
        <v>186</v>
      </c>
      <c r="D193" s="6"/>
      <c r="E193" s="7"/>
      <c r="F193" s="7">
        <v>3</v>
      </c>
      <c r="G193" s="7">
        <v>1</v>
      </c>
      <c r="H193" s="7" t="s">
        <v>282</v>
      </c>
      <c r="I193" s="7">
        <v>7602</v>
      </c>
      <c r="J193" s="7"/>
      <c r="K193" s="7" t="s">
        <v>27</v>
      </c>
      <c r="L193" s="7" t="s">
        <v>23</v>
      </c>
      <c r="M193" s="7">
        <v>56</v>
      </c>
      <c r="N193" s="7" t="s">
        <v>199</v>
      </c>
      <c r="O193" s="7">
        <f>[1]จำนวนนักศึกษา!E10</f>
        <v>49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32.25" customHeight="1">
      <c r="A194" s="31"/>
      <c r="B194" s="33"/>
      <c r="C194" s="34" t="s">
        <v>187</v>
      </c>
      <c r="D194" s="6"/>
      <c r="E194" s="6"/>
      <c r="F194" s="6">
        <v>2</v>
      </c>
      <c r="G194" s="6">
        <v>1</v>
      </c>
      <c r="H194" s="6"/>
      <c r="I194" s="6"/>
      <c r="J194" s="6"/>
      <c r="K194" s="6" t="s">
        <v>27</v>
      </c>
      <c r="L194" s="6" t="s">
        <v>33</v>
      </c>
      <c r="M194" s="6" t="s">
        <v>199</v>
      </c>
      <c r="N194" s="6">
        <v>57</v>
      </c>
      <c r="O194" s="6">
        <f>[1]จำนวนนักศึกษา!J10</f>
        <v>11</v>
      </c>
      <c r="P194" s="6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101.25" customHeight="1">
      <c r="A195" s="32"/>
      <c r="B195" s="29"/>
      <c r="C195" s="36"/>
      <c r="D195" s="7"/>
      <c r="E195" s="7"/>
      <c r="F195" s="7">
        <v>2</v>
      </c>
      <c r="G195" s="7">
        <v>1</v>
      </c>
      <c r="H195" s="7" t="s">
        <v>282</v>
      </c>
      <c r="I195" s="7">
        <v>7602</v>
      </c>
      <c r="J195" s="7"/>
      <c r="K195" s="7" t="s">
        <v>28</v>
      </c>
      <c r="L195" s="7" t="s">
        <v>23</v>
      </c>
      <c r="M195" s="7">
        <v>57</v>
      </c>
      <c r="N195" s="7" t="s">
        <v>199</v>
      </c>
      <c r="O195" s="7">
        <f>[1]จำนวนนักศึกษา!D11</f>
        <v>8</v>
      </c>
      <c r="P195" s="7">
        <f>SUM(O195)</f>
        <v>8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42">
      <c r="A196" s="9">
        <v>53</v>
      </c>
      <c r="B196" s="10" t="s">
        <v>134</v>
      </c>
      <c r="C196" s="10" t="s">
        <v>135</v>
      </c>
      <c r="D196" s="7"/>
      <c r="E196" s="7"/>
      <c r="F196" s="7">
        <v>3</v>
      </c>
      <c r="G196" s="7">
        <v>1</v>
      </c>
      <c r="H196" s="7" t="s">
        <v>209</v>
      </c>
      <c r="I196" s="7">
        <v>3303</v>
      </c>
      <c r="J196" s="7"/>
      <c r="K196" s="7" t="s">
        <v>25</v>
      </c>
      <c r="L196" s="7" t="s">
        <v>23</v>
      </c>
      <c r="M196" s="7">
        <v>56</v>
      </c>
      <c r="N196" s="7" t="s">
        <v>199</v>
      </c>
      <c r="O196" s="7">
        <f>[1]จำนวนนักศึกษา!E9</f>
        <v>13</v>
      </c>
      <c r="P196" s="7">
        <f>SUM(O196:O199)</f>
        <v>71</v>
      </c>
      <c r="Q196" s="7"/>
      <c r="R196" s="7"/>
      <c r="S196" s="7">
        <v>1</v>
      </c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42">
      <c r="A197" s="4"/>
      <c r="B197" s="5"/>
      <c r="C197" s="5"/>
      <c r="D197" s="6"/>
      <c r="E197" s="6"/>
      <c r="F197" s="6">
        <v>3</v>
      </c>
      <c r="G197" s="6">
        <v>1</v>
      </c>
      <c r="H197" s="6"/>
      <c r="I197" s="6"/>
      <c r="J197" s="6"/>
      <c r="K197" s="6" t="s">
        <v>25</v>
      </c>
      <c r="L197" s="6" t="s">
        <v>33</v>
      </c>
      <c r="M197" s="6" t="s">
        <v>199</v>
      </c>
      <c r="N197" s="6">
        <v>56</v>
      </c>
      <c r="O197" s="6">
        <f>[1]จำนวนนักศึกษา!J9</f>
        <v>2</v>
      </c>
      <c r="P197" s="6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31.5" customHeight="1">
      <c r="A198" s="4"/>
      <c r="B198" s="5"/>
      <c r="C198" s="5" t="s">
        <v>136</v>
      </c>
      <c r="D198" s="6"/>
      <c r="E198" s="6"/>
      <c r="F198" s="6">
        <v>4</v>
      </c>
      <c r="G198" s="6">
        <v>1</v>
      </c>
      <c r="H198" s="6"/>
      <c r="I198" s="6"/>
      <c r="J198" s="6"/>
      <c r="K198" s="6" t="s">
        <v>27</v>
      </c>
      <c r="L198" s="6" t="s">
        <v>23</v>
      </c>
      <c r="M198" s="6">
        <v>55</v>
      </c>
      <c r="N198" s="6" t="s">
        <v>199</v>
      </c>
      <c r="O198" s="6">
        <f>[1]จำนวนนักศึกษา!F10</f>
        <v>45</v>
      </c>
      <c r="P198" s="6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>
      <c r="A199" s="4"/>
      <c r="B199" s="5"/>
      <c r="C199" s="5"/>
      <c r="D199" s="6"/>
      <c r="E199" s="6"/>
      <c r="F199" s="6">
        <v>3</v>
      </c>
      <c r="G199" s="6">
        <v>1</v>
      </c>
      <c r="H199" s="6"/>
      <c r="I199" s="6"/>
      <c r="J199" s="6"/>
      <c r="K199" s="6" t="s">
        <v>27</v>
      </c>
      <c r="L199" s="6" t="s">
        <v>33</v>
      </c>
      <c r="M199" s="6" t="s">
        <v>199</v>
      </c>
      <c r="N199" s="6">
        <v>56</v>
      </c>
      <c r="O199" s="6">
        <f>[1]จำนวนนักศึกษา!J10</f>
        <v>11</v>
      </c>
      <c r="P199" s="6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42">
      <c r="A200" s="4">
        <v>54</v>
      </c>
      <c r="B200" s="5" t="s">
        <v>137</v>
      </c>
      <c r="C200" s="5" t="s">
        <v>138</v>
      </c>
      <c r="D200" s="6"/>
      <c r="E200" s="6"/>
      <c r="F200" s="6">
        <v>3</v>
      </c>
      <c r="G200" s="6">
        <v>1</v>
      </c>
      <c r="H200" s="6" t="s">
        <v>220</v>
      </c>
      <c r="I200" s="6">
        <v>22303</v>
      </c>
      <c r="J200" s="6"/>
      <c r="K200" s="6" t="s">
        <v>25</v>
      </c>
      <c r="L200" s="6" t="s">
        <v>23</v>
      </c>
      <c r="M200" s="6">
        <v>56</v>
      </c>
      <c r="N200" s="6" t="s">
        <v>199</v>
      </c>
      <c r="O200" s="6">
        <f>[1]จำนวนนักศึกษา!E9</f>
        <v>13</v>
      </c>
      <c r="P200" s="6">
        <f>SUM(O200:O203)</f>
        <v>63</v>
      </c>
      <c r="Q200" s="7"/>
      <c r="R200" s="7">
        <v>1</v>
      </c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42">
      <c r="A201" s="4"/>
      <c r="B201" s="5"/>
      <c r="C201" s="5"/>
      <c r="D201" s="6"/>
      <c r="E201" s="6"/>
      <c r="F201" s="6">
        <v>2</v>
      </c>
      <c r="G201" s="6">
        <v>1</v>
      </c>
      <c r="H201" s="6"/>
      <c r="I201" s="6"/>
      <c r="J201" s="6"/>
      <c r="K201" s="6" t="s">
        <v>25</v>
      </c>
      <c r="L201" s="6" t="s">
        <v>33</v>
      </c>
      <c r="M201" s="6" t="s">
        <v>199</v>
      </c>
      <c r="N201" s="6">
        <v>57</v>
      </c>
      <c r="O201" s="6">
        <f>[1]จำนวนนักศึกษา!I9</f>
        <v>2</v>
      </c>
      <c r="P201" s="6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>
      <c r="A202" s="4"/>
      <c r="B202" s="5"/>
      <c r="C202" s="5" t="s">
        <v>136</v>
      </c>
      <c r="D202" s="6"/>
      <c r="E202" s="6"/>
      <c r="F202" s="6">
        <v>4</v>
      </c>
      <c r="G202" s="6">
        <v>1</v>
      </c>
      <c r="H202" s="6"/>
      <c r="I202" s="6"/>
      <c r="J202" s="6"/>
      <c r="K202" s="6" t="s">
        <v>27</v>
      </c>
      <c r="L202" s="6" t="s">
        <v>23</v>
      </c>
      <c r="M202" s="6">
        <v>55</v>
      </c>
      <c r="N202" s="6" t="s">
        <v>199</v>
      </c>
      <c r="O202" s="6">
        <f>[1]จำนวนนักศึกษา!F10</f>
        <v>45</v>
      </c>
      <c r="P202" s="6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>
      <c r="A203" s="4"/>
      <c r="B203" s="5"/>
      <c r="C203" s="5"/>
      <c r="D203" s="6"/>
      <c r="E203" s="6"/>
      <c r="F203" s="6">
        <v>2</v>
      </c>
      <c r="G203" s="6">
        <v>1</v>
      </c>
      <c r="H203" s="6"/>
      <c r="I203" s="6"/>
      <c r="J203" s="6"/>
      <c r="K203" s="6" t="s">
        <v>27</v>
      </c>
      <c r="L203" s="6" t="s">
        <v>33</v>
      </c>
      <c r="M203" s="6" t="s">
        <v>199</v>
      </c>
      <c r="N203" s="6">
        <v>57</v>
      </c>
      <c r="O203" s="6">
        <f>[1]จำนวนนักศึกษา!I10</f>
        <v>3</v>
      </c>
      <c r="P203" s="6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42">
      <c r="A204" s="9">
        <v>55</v>
      </c>
      <c r="B204" s="10" t="s">
        <v>139</v>
      </c>
      <c r="C204" s="10" t="s">
        <v>140</v>
      </c>
      <c r="D204" s="7"/>
      <c r="E204" s="7"/>
      <c r="F204" s="7">
        <v>3</v>
      </c>
      <c r="G204" s="7">
        <v>1</v>
      </c>
      <c r="H204" s="7" t="s">
        <v>283</v>
      </c>
      <c r="I204" s="7" t="s">
        <v>284</v>
      </c>
      <c r="J204" s="7"/>
      <c r="K204" s="7" t="s">
        <v>25</v>
      </c>
      <c r="L204" s="7" t="s">
        <v>23</v>
      </c>
      <c r="M204" s="7">
        <v>56</v>
      </c>
      <c r="N204" s="7" t="s">
        <v>199</v>
      </c>
      <c r="O204" s="7">
        <f>[1]จำนวนนักศึกษา!E9</f>
        <v>13</v>
      </c>
      <c r="P204" s="7">
        <f>SUM(O204:O206)</f>
        <v>20</v>
      </c>
      <c r="Q204" s="7"/>
      <c r="R204" s="7">
        <v>1</v>
      </c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63">
      <c r="A205" s="4"/>
      <c r="B205" s="5"/>
      <c r="C205" s="5" t="s">
        <v>141</v>
      </c>
      <c r="D205" s="6"/>
      <c r="E205" s="6"/>
      <c r="F205" s="6">
        <v>2</v>
      </c>
      <c r="G205" s="6">
        <v>1</v>
      </c>
      <c r="H205" s="6"/>
      <c r="I205" s="6"/>
      <c r="J205" s="6"/>
      <c r="K205" s="6" t="s">
        <v>25</v>
      </c>
      <c r="L205" s="6" t="s">
        <v>33</v>
      </c>
      <c r="M205" s="6" t="s">
        <v>199</v>
      </c>
      <c r="N205" s="6">
        <v>57</v>
      </c>
      <c r="O205" s="6">
        <f>[1]จำนวนนักศึกษา!I9</f>
        <v>2</v>
      </c>
      <c r="P205" s="6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>
      <c r="A206" s="4"/>
      <c r="B206" s="5"/>
      <c r="C206" s="5" t="s">
        <v>136</v>
      </c>
      <c r="D206" s="6"/>
      <c r="E206" s="6"/>
      <c r="F206" s="6">
        <v>4</v>
      </c>
      <c r="G206" s="6"/>
      <c r="H206" s="6"/>
      <c r="I206" s="6"/>
      <c r="J206" s="6"/>
      <c r="K206" s="6" t="s">
        <v>27</v>
      </c>
      <c r="L206" s="6" t="s">
        <v>23</v>
      </c>
      <c r="M206" s="6">
        <v>55</v>
      </c>
      <c r="N206" s="6" t="s">
        <v>199</v>
      </c>
      <c r="O206" s="6">
        <v>5</v>
      </c>
      <c r="P206" s="6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42">
      <c r="A207" s="9">
        <v>56</v>
      </c>
      <c r="B207" s="10" t="s">
        <v>142</v>
      </c>
      <c r="C207" s="10" t="s">
        <v>143</v>
      </c>
      <c r="D207" s="7"/>
      <c r="E207" s="7"/>
      <c r="F207" s="7">
        <v>4</v>
      </c>
      <c r="G207" s="7">
        <v>1</v>
      </c>
      <c r="H207" s="7" t="s">
        <v>267</v>
      </c>
      <c r="I207" s="7" t="s">
        <v>226</v>
      </c>
      <c r="J207" s="7"/>
      <c r="K207" s="7" t="s">
        <v>25</v>
      </c>
      <c r="L207" s="7" t="s">
        <v>23</v>
      </c>
      <c r="M207" s="7">
        <v>55</v>
      </c>
      <c r="N207" s="7" t="s">
        <v>199</v>
      </c>
      <c r="O207" s="7">
        <f>[1]จำนวนนักศึกษา!F9</f>
        <v>10</v>
      </c>
      <c r="P207" s="7">
        <f>SUM(O207:O208)</f>
        <v>15</v>
      </c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24.75" customHeight="1">
      <c r="A208" s="4"/>
      <c r="B208" s="5"/>
      <c r="C208" s="5"/>
      <c r="D208" s="6"/>
      <c r="E208" s="6"/>
      <c r="F208" s="7">
        <v>3</v>
      </c>
      <c r="G208" s="7">
        <v>1</v>
      </c>
      <c r="H208" s="7"/>
      <c r="I208" s="7"/>
      <c r="J208" s="7"/>
      <c r="K208" s="7" t="s">
        <v>25</v>
      </c>
      <c r="L208" s="7" t="s">
        <v>33</v>
      </c>
      <c r="M208" s="7" t="s">
        <v>199</v>
      </c>
      <c r="N208" s="7">
        <v>56</v>
      </c>
      <c r="O208" s="7">
        <f>[1]จำนวนนักศึกษา!H9</f>
        <v>5</v>
      </c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30" customHeight="1">
      <c r="A209" s="9">
        <v>57</v>
      </c>
      <c r="B209" s="10" t="s">
        <v>144</v>
      </c>
      <c r="C209" s="10" t="s">
        <v>145</v>
      </c>
      <c r="D209" s="7"/>
      <c r="E209" s="7"/>
      <c r="F209" s="7">
        <v>4</v>
      </c>
      <c r="G209" s="7">
        <v>1</v>
      </c>
      <c r="H209" s="7" t="s">
        <v>266</v>
      </c>
      <c r="I209" s="7">
        <v>22403</v>
      </c>
      <c r="J209" s="7"/>
      <c r="K209" s="7" t="s">
        <v>25</v>
      </c>
      <c r="L209" s="7" t="s">
        <v>23</v>
      </c>
      <c r="M209" s="7">
        <v>55</v>
      </c>
      <c r="N209" s="7" t="s">
        <v>199</v>
      </c>
      <c r="O209" s="7">
        <f>[1]จำนวนนักศึกษา!F9</f>
        <v>10</v>
      </c>
      <c r="P209" s="7">
        <f>SUM(O209:O210)</f>
        <v>12</v>
      </c>
      <c r="Q209" s="7">
        <v>1</v>
      </c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24.75" customHeight="1">
      <c r="A210" s="4"/>
      <c r="B210" s="5"/>
      <c r="C210" s="5"/>
      <c r="D210" s="6"/>
      <c r="E210" s="6"/>
      <c r="F210" s="7">
        <v>3</v>
      </c>
      <c r="G210" s="7">
        <v>1</v>
      </c>
      <c r="H210" s="7"/>
      <c r="I210" s="7"/>
      <c r="J210" s="7"/>
      <c r="K210" s="7" t="s">
        <v>25</v>
      </c>
      <c r="L210" s="7" t="s">
        <v>33</v>
      </c>
      <c r="M210" s="7" t="s">
        <v>199</v>
      </c>
      <c r="N210" s="7">
        <v>56</v>
      </c>
      <c r="O210" s="7">
        <f>[1]จำนวนนักศึกษา!J9</f>
        <v>2</v>
      </c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30.75" customHeight="1">
      <c r="A211" s="9">
        <v>58</v>
      </c>
      <c r="B211" s="10" t="s">
        <v>146</v>
      </c>
      <c r="C211" s="10" t="s">
        <v>147</v>
      </c>
      <c r="D211" s="7"/>
      <c r="E211" s="7"/>
      <c r="F211" s="7">
        <v>3</v>
      </c>
      <c r="G211" s="7">
        <v>1</v>
      </c>
      <c r="H211" s="7" t="s">
        <v>257</v>
      </c>
      <c r="I211" s="7">
        <v>21203</v>
      </c>
      <c r="J211" s="7"/>
      <c r="K211" s="7" t="s">
        <v>25</v>
      </c>
      <c r="L211" s="7" t="s">
        <v>23</v>
      </c>
      <c r="M211" s="7">
        <v>56</v>
      </c>
      <c r="N211" s="7" t="s">
        <v>199</v>
      </c>
      <c r="O211" s="7">
        <f>[1]จำนวนนักศึกษา!E9</f>
        <v>13</v>
      </c>
      <c r="P211" s="7">
        <f>SUM(O211:O214)</f>
        <v>27</v>
      </c>
      <c r="Q211" s="7">
        <v>1</v>
      </c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27" customHeight="1">
      <c r="A212" s="4"/>
      <c r="B212" s="5"/>
      <c r="C212" s="5"/>
      <c r="D212" s="6"/>
      <c r="E212" s="6"/>
      <c r="F212" s="7">
        <v>4</v>
      </c>
      <c r="G212" s="7">
        <v>1</v>
      </c>
      <c r="H212" s="7"/>
      <c r="I212" s="7"/>
      <c r="J212" s="7"/>
      <c r="K212" s="7" t="s">
        <v>25</v>
      </c>
      <c r="L212" s="7" t="s">
        <v>23</v>
      </c>
      <c r="M212" s="7">
        <v>55</v>
      </c>
      <c r="N212" s="7" t="s">
        <v>199</v>
      </c>
      <c r="O212" s="7">
        <f>[1]จำนวนนักศึกษา!F9</f>
        <v>10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31.5" customHeight="1">
      <c r="A213" s="4"/>
      <c r="B213" s="5"/>
      <c r="C213" s="5"/>
      <c r="D213" s="6"/>
      <c r="E213" s="6"/>
      <c r="F213" s="7">
        <v>2</v>
      </c>
      <c r="G213" s="7">
        <v>1</v>
      </c>
      <c r="H213" s="7"/>
      <c r="I213" s="7"/>
      <c r="J213" s="7"/>
      <c r="K213" s="7" t="s">
        <v>25</v>
      </c>
      <c r="L213" s="7" t="s">
        <v>33</v>
      </c>
      <c r="M213" s="7" t="s">
        <v>199</v>
      </c>
      <c r="N213" s="7">
        <v>57</v>
      </c>
      <c r="O213" s="7">
        <f>[1]จำนวนนักศึกษา!I9</f>
        <v>2</v>
      </c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28.5" customHeight="1">
      <c r="A214" s="4"/>
      <c r="B214" s="5"/>
      <c r="C214" s="5"/>
      <c r="D214" s="6"/>
      <c r="E214" s="6"/>
      <c r="F214" s="7">
        <v>3</v>
      </c>
      <c r="G214" s="7">
        <v>1</v>
      </c>
      <c r="H214" s="7"/>
      <c r="I214" s="7"/>
      <c r="J214" s="7"/>
      <c r="K214" s="7" t="s">
        <v>25</v>
      </c>
      <c r="L214" s="7" t="s">
        <v>33</v>
      </c>
      <c r="M214" s="7" t="s">
        <v>199</v>
      </c>
      <c r="N214" s="7">
        <v>56</v>
      </c>
      <c r="O214" s="7">
        <f>[1]จำนวนนักศึกษา!J9</f>
        <v>2</v>
      </c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30.75" customHeight="1">
      <c r="A215" s="9">
        <v>59</v>
      </c>
      <c r="B215" s="10" t="s">
        <v>148</v>
      </c>
      <c r="C215" s="10" t="s">
        <v>149</v>
      </c>
      <c r="D215" s="7"/>
      <c r="E215" s="7"/>
      <c r="F215" s="7">
        <v>3</v>
      </c>
      <c r="G215" s="7">
        <v>1</v>
      </c>
      <c r="H215" s="7" t="s">
        <v>256</v>
      </c>
      <c r="I215" s="7">
        <v>22301</v>
      </c>
      <c r="J215" s="7"/>
      <c r="K215" s="7" t="s">
        <v>25</v>
      </c>
      <c r="L215" s="7" t="s">
        <v>23</v>
      </c>
      <c r="M215" s="7">
        <v>56</v>
      </c>
      <c r="N215" s="7" t="s">
        <v>199</v>
      </c>
      <c r="O215" s="7">
        <f>[1]จำนวนนักศึกษา!E9</f>
        <v>13</v>
      </c>
      <c r="P215" s="7">
        <f>SUM(O215:O217)</f>
        <v>25</v>
      </c>
      <c r="Q215" s="7">
        <v>1</v>
      </c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8.5" customHeight="1">
      <c r="A216" s="4"/>
      <c r="B216" s="5"/>
      <c r="C216" s="5"/>
      <c r="D216" s="6"/>
      <c r="E216" s="6"/>
      <c r="F216" s="7">
        <v>4</v>
      </c>
      <c r="G216" s="7">
        <v>1</v>
      </c>
      <c r="H216" s="7"/>
      <c r="I216" s="7"/>
      <c r="J216" s="7"/>
      <c r="K216" s="7" t="s">
        <v>25</v>
      </c>
      <c r="L216" s="7" t="s">
        <v>23</v>
      </c>
      <c r="M216" s="7">
        <v>55</v>
      </c>
      <c r="N216" s="7" t="s">
        <v>199</v>
      </c>
      <c r="O216" s="7">
        <f>[1]จำนวนนักศึกษา!F9</f>
        <v>10</v>
      </c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27.75" customHeight="1">
      <c r="A217" s="4"/>
      <c r="B217" s="5"/>
      <c r="C217" s="5"/>
      <c r="D217" s="6"/>
      <c r="E217" s="6"/>
      <c r="F217" s="7">
        <v>3</v>
      </c>
      <c r="G217" s="7">
        <v>1</v>
      </c>
      <c r="H217" s="7"/>
      <c r="I217" s="7"/>
      <c r="J217" s="7"/>
      <c r="K217" s="7" t="s">
        <v>25</v>
      </c>
      <c r="L217" s="7" t="s">
        <v>33</v>
      </c>
      <c r="M217" s="7" t="s">
        <v>199</v>
      </c>
      <c r="N217" s="7">
        <v>56</v>
      </c>
      <c r="O217" s="7">
        <f>[1]จำนวนนักศึกษา!J9</f>
        <v>2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42">
      <c r="A218" s="37">
        <v>60</v>
      </c>
      <c r="B218" s="37" t="s">
        <v>150</v>
      </c>
      <c r="C218" s="10" t="s">
        <v>285</v>
      </c>
      <c r="D218" s="7"/>
      <c r="E218" s="7"/>
      <c r="F218" s="7">
        <v>1</v>
      </c>
      <c r="G218" s="7">
        <v>1</v>
      </c>
      <c r="H218" s="7" t="s">
        <v>266</v>
      </c>
      <c r="I218" s="7">
        <v>21304</v>
      </c>
      <c r="J218" s="7"/>
      <c r="K218" s="7" t="s">
        <v>27</v>
      </c>
      <c r="L218" s="7" t="s">
        <v>23</v>
      </c>
      <c r="M218" s="7">
        <v>58</v>
      </c>
      <c r="N218" s="7" t="s">
        <v>199</v>
      </c>
      <c r="O218" s="7">
        <f>[1]จำนวนนักศึกษา!C10</f>
        <v>70</v>
      </c>
      <c r="P218" s="7">
        <f>SUM(O218:O222)</f>
        <v>113</v>
      </c>
      <c r="Q218" s="7"/>
      <c r="R218" s="7"/>
      <c r="S218" s="7"/>
      <c r="T218" s="7"/>
      <c r="U218" s="7">
        <v>1</v>
      </c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24" customHeight="1">
      <c r="A219" s="38"/>
      <c r="B219" s="38"/>
      <c r="C219" s="5"/>
      <c r="D219" s="6"/>
      <c r="E219" s="6"/>
      <c r="F219" s="6">
        <v>1</v>
      </c>
      <c r="G219" s="6">
        <v>1</v>
      </c>
      <c r="H219" s="6"/>
      <c r="I219" s="6"/>
      <c r="J219" s="6"/>
      <c r="K219" s="6" t="s">
        <v>27</v>
      </c>
      <c r="L219" s="6" t="s">
        <v>33</v>
      </c>
      <c r="M219" s="6" t="s">
        <v>199</v>
      </c>
      <c r="N219" s="6">
        <v>58</v>
      </c>
      <c r="O219" s="6">
        <f>[1]จำนวนนักศึกษา!H10</f>
        <v>5</v>
      </c>
      <c r="P219" s="6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24.75" customHeight="1">
      <c r="A220" s="38"/>
      <c r="B220" s="38"/>
      <c r="C220" s="5"/>
      <c r="D220" s="6"/>
      <c r="E220" s="6"/>
      <c r="F220" s="6">
        <v>1</v>
      </c>
      <c r="G220" s="6">
        <v>1</v>
      </c>
      <c r="H220" s="6"/>
      <c r="I220" s="6"/>
      <c r="J220" s="6"/>
      <c r="K220" s="6" t="s">
        <v>28</v>
      </c>
      <c r="L220" s="6" t="s">
        <v>23</v>
      </c>
      <c r="M220" s="6">
        <v>58</v>
      </c>
      <c r="N220" s="6" t="s">
        <v>199</v>
      </c>
      <c r="O220" s="6">
        <f>[1]จำนวนนักศึกษา!C11</f>
        <v>20</v>
      </c>
      <c r="P220" s="6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89.25" customHeight="1">
      <c r="A221" s="38"/>
      <c r="B221" s="38"/>
      <c r="C221" s="34" t="s">
        <v>188</v>
      </c>
      <c r="D221" s="6"/>
      <c r="E221" s="6"/>
      <c r="F221" s="7">
        <v>3</v>
      </c>
      <c r="G221" s="7">
        <v>1</v>
      </c>
      <c r="H221" s="7" t="s">
        <v>266</v>
      </c>
      <c r="I221" s="7">
        <v>21304</v>
      </c>
      <c r="J221" s="6"/>
      <c r="K221" s="7" t="s">
        <v>25</v>
      </c>
      <c r="L221" s="7" t="s">
        <v>23</v>
      </c>
      <c r="M221" s="7">
        <v>56</v>
      </c>
      <c r="N221" s="7" t="s">
        <v>199</v>
      </c>
      <c r="O221" s="6">
        <f>[1]จำนวนนักศึกษา!E9</f>
        <v>13</v>
      </c>
      <c r="P221" s="6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27.75" customHeight="1">
      <c r="A222" s="39"/>
      <c r="B222" s="39"/>
      <c r="C222" s="36"/>
      <c r="D222" s="6"/>
      <c r="E222" s="6"/>
      <c r="F222" s="7">
        <v>1</v>
      </c>
      <c r="G222" s="7">
        <v>1</v>
      </c>
      <c r="H222" s="7"/>
      <c r="I222" s="7"/>
      <c r="J222" s="7"/>
      <c r="K222" s="7" t="s">
        <v>25</v>
      </c>
      <c r="L222" s="7" t="s">
        <v>33</v>
      </c>
      <c r="M222" s="7" t="s">
        <v>199</v>
      </c>
      <c r="N222" s="7">
        <v>58</v>
      </c>
      <c r="O222" s="7">
        <f>[1]จำนวนนักศึกษา!H9</f>
        <v>5</v>
      </c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42">
      <c r="A223" s="30">
        <v>61</v>
      </c>
      <c r="B223" s="28" t="s">
        <v>151</v>
      </c>
      <c r="C223" s="10" t="s">
        <v>152</v>
      </c>
      <c r="D223" s="7"/>
      <c r="E223" s="7"/>
      <c r="F223" s="7">
        <v>2</v>
      </c>
      <c r="G223" s="7">
        <v>1</v>
      </c>
      <c r="H223" s="7" t="s">
        <v>256</v>
      </c>
      <c r="I223" s="7">
        <v>1405</v>
      </c>
      <c r="J223" s="7"/>
      <c r="K223" s="7" t="s">
        <v>27</v>
      </c>
      <c r="L223" s="7" t="s">
        <v>23</v>
      </c>
      <c r="M223" s="7">
        <v>57</v>
      </c>
      <c r="N223" s="7" t="s">
        <v>199</v>
      </c>
      <c r="O223" s="7">
        <f>[1]จำนวนนักศึกษา!D10</f>
        <v>97</v>
      </c>
      <c r="P223" s="7">
        <f>SUM(O223:O227)</f>
        <v>120</v>
      </c>
      <c r="Q223" s="7"/>
      <c r="R223" s="7"/>
      <c r="S223" s="7"/>
      <c r="T223" s="7"/>
      <c r="U223" s="7">
        <v>1</v>
      </c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>
      <c r="A224" s="31"/>
      <c r="B224" s="33"/>
      <c r="C224" s="5"/>
      <c r="D224" s="6"/>
      <c r="E224" s="6"/>
      <c r="F224" s="6">
        <v>2</v>
      </c>
      <c r="G224" s="6">
        <v>1</v>
      </c>
      <c r="H224" s="6"/>
      <c r="I224" s="6"/>
      <c r="J224" s="6"/>
      <c r="K224" s="6" t="s">
        <v>27</v>
      </c>
      <c r="L224" s="6" t="s">
        <v>33</v>
      </c>
      <c r="M224" s="6" t="s">
        <v>199</v>
      </c>
      <c r="N224" s="6">
        <v>57</v>
      </c>
      <c r="O224" s="6">
        <f>[1]จำนวนนักศึกษา!I10</f>
        <v>3</v>
      </c>
      <c r="P224" s="6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>
      <c r="A225" s="31"/>
      <c r="B225" s="33"/>
      <c r="C225" s="5" t="s">
        <v>153</v>
      </c>
      <c r="D225" s="6"/>
      <c r="E225" s="6"/>
      <c r="F225" s="6">
        <v>2</v>
      </c>
      <c r="G225" s="6">
        <v>1</v>
      </c>
      <c r="H225" s="6"/>
      <c r="I225" s="6"/>
      <c r="J225" s="6"/>
      <c r="K225" s="6" t="s">
        <v>28</v>
      </c>
      <c r="L225" s="6" t="s">
        <v>23</v>
      </c>
      <c r="M225" s="6">
        <v>57</v>
      </c>
      <c r="N225" s="6" t="s">
        <v>199</v>
      </c>
      <c r="O225" s="6">
        <f>[1]จำนวนนักศึกษา!D11</f>
        <v>8</v>
      </c>
      <c r="P225" s="6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87" customHeight="1">
      <c r="A226" s="31"/>
      <c r="B226" s="33"/>
      <c r="C226" s="34" t="s">
        <v>189</v>
      </c>
      <c r="D226" s="6"/>
      <c r="E226" s="6"/>
      <c r="F226" s="7">
        <v>4</v>
      </c>
      <c r="G226" s="7">
        <v>1</v>
      </c>
      <c r="H226" s="7" t="s">
        <v>256</v>
      </c>
      <c r="I226" s="7">
        <v>1405</v>
      </c>
      <c r="J226" s="7"/>
      <c r="K226" s="7" t="s">
        <v>25</v>
      </c>
      <c r="L226" s="7" t="s">
        <v>23</v>
      </c>
      <c r="M226" s="7">
        <v>55</v>
      </c>
      <c r="N226" s="7" t="s">
        <v>199</v>
      </c>
      <c r="O226" s="7">
        <f>[1]จำนวนนักศึกษา!F9</f>
        <v>10</v>
      </c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28.5" customHeight="1">
      <c r="A227" s="32"/>
      <c r="B227" s="29"/>
      <c r="C227" s="36"/>
      <c r="D227" s="6"/>
      <c r="E227" s="6"/>
      <c r="F227" s="7">
        <v>3</v>
      </c>
      <c r="G227" s="7">
        <v>1</v>
      </c>
      <c r="H227" s="7"/>
      <c r="I227" s="7"/>
      <c r="J227" s="7"/>
      <c r="K227" s="7" t="s">
        <v>25</v>
      </c>
      <c r="L227" s="7" t="s">
        <v>33</v>
      </c>
      <c r="M227" s="7" t="s">
        <v>199</v>
      </c>
      <c r="N227" s="7">
        <v>56</v>
      </c>
      <c r="O227" s="7">
        <f>[1]จำนวนนักศึกษา!J9</f>
        <v>2</v>
      </c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43.5" customHeight="1">
      <c r="A228" s="30">
        <v>62</v>
      </c>
      <c r="B228" s="28" t="s">
        <v>154</v>
      </c>
      <c r="C228" s="34" t="s">
        <v>155</v>
      </c>
      <c r="D228" s="28"/>
      <c r="E228" s="28"/>
      <c r="F228" s="28">
        <v>3</v>
      </c>
      <c r="G228" s="28">
        <v>1</v>
      </c>
      <c r="H228" s="28" t="s">
        <v>257</v>
      </c>
      <c r="I228" s="28">
        <v>7603</v>
      </c>
      <c r="J228" s="28"/>
      <c r="K228" s="7" t="s">
        <v>27</v>
      </c>
      <c r="L228" s="7" t="s">
        <v>23</v>
      </c>
      <c r="M228" s="7">
        <v>56</v>
      </c>
      <c r="N228" s="7" t="s">
        <v>199</v>
      </c>
      <c r="O228" s="7">
        <f>[1]จำนวนนักศึกษา!E10</f>
        <v>49</v>
      </c>
      <c r="P228" s="7">
        <f>SUM(O228:O229)</f>
        <v>60</v>
      </c>
      <c r="Q228" s="7"/>
      <c r="R228" s="7">
        <v>1</v>
      </c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>
      <c r="A229" s="32"/>
      <c r="B229" s="29"/>
      <c r="C229" s="36"/>
      <c r="D229" s="29"/>
      <c r="E229" s="29"/>
      <c r="F229" s="29"/>
      <c r="G229" s="29"/>
      <c r="H229" s="29"/>
      <c r="I229" s="29"/>
      <c r="J229" s="29"/>
      <c r="K229" s="6" t="s">
        <v>27</v>
      </c>
      <c r="L229" s="6" t="s">
        <v>33</v>
      </c>
      <c r="M229" s="6" t="s">
        <v>199</v>
      </c>
      <c r="N229" s="6">
        <v>56</v>
      </c>
      <c r="O229" s="6">
        <f>[1]จำนวนนักศึกษา!J10</f>
        <v>11</v>
      </c>
      <c r="P229" s="6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63" customHeight="1">
      <c r="A230" s="30">
        <v>63</v>
      </c>
      <c r="B230" s="28" t="s">
        <v>156</v>
      </c>
      <c r="C230" s="34" t="s">
        <v>190</v>
      </c>
      <c r="D230" s="7"/>
      <c r="E230" s="7"/>
      <c r="F230" s="7">
        <v>3</v>
      </c>
      <c r="G230" s="7">
        <v>1</v>
      </c>
      <c r="H230" s="7"/>
      <c r="I230" s="7"/>
      <c r="J230" s="7"/>
      <c r="K230" s="7" t="s">
        <v>27</v>
      </c>
      <c r="L230" s="7" t="s">
        <v>23</v>
      </c>
      <c r="M230" s="7"/>
      <c r="N230" s="7"/>
      <c r="O230" s="7">
        <f>[1]จำนวนนักศึกษา!E10</f>
        <v>49</v>
      </c>
      <c r="P230" s="7">
        <f>SUM(O230:O231)</f>
        <v>60</v>
      </c>
      <c r="Q230" s="7"/>
      <c r="R230" s="7">
        <v>1</v>
      </c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23.25" customHeight="1">
      <c r="A231" s="32"/>
      <c r="B231" s="29"/>
      <c r="C231" s="36"/>
      <c r="D231" s="6"/>
      <c r="E231" s="6"/>
      <c r="F231" s="7">
        <v>3</v>
      </c>
      <c r="G231" s="7">
        <v>1</v>
      </c>
      <c r="H231" s="7"/>
      <c r="I231" s="7"/>
      <c r="J231" s="7"/>
      <c r="K231" s="7" t="s">
        <v>27</v>
      </c>
      <c r="L231" s="7" t="s">
        <v>33</v>
      </c>
      <c r="M231" s="7" t="s">
        <v>199</v>
      </c>
      <c r="N231" s="7">
        <v>56</v>
      </c>
      <c r="O231" s="7">
        <f>[1]จำนวนนักศึกษา!J10</f>
        <v>11</v>
      </c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43.5" customHeight="1">
      <c r="A232" s="30">
        <v>64</v>
      </c>
      <c r="B232" s="28" t="s">
        <v>157</v>
      </c>
      <c r="C232" s="34" t="s">
        <v>158</v>
      </c>
      <c r="D232" s="7"/>
      <c r="E232" s="7"/>
      <c r="F232" s="7">
        <v>3</v>
      </c>
      <c r="G232" s="7">
        <v>1</v>
      </c>
      <c r="H232" s="7" t="s">
        <v>219</v>
      </c>
      <c r="I232" s="7">
        <v>11602</v>
      </c>
      <c r="J232" s="7"/>
      <c r="K232" s="7" t="s">
        <v>27</v>
      </c>
      <c r="L232" s="7" t="s">
        <v>23</v>
      </c>
      <c r="M232" s="7">
        <v>56</v>
      </c>
      <c r="N232" s="7" t="s">
        <v>199</v>
      </c>
      <c r="O232" s="7">
        <f>[1]จำนวนนักศึกษา!E10</f>
        <v>49</v>
      </c>
      <c r="P232" s="7">
        <f>SUM(O232:O233)</f>
        <v>60</v>
      </c>
      <c r="Q232" s="7"/>
      <c r="R232" s="7">
        <v>1</v>
      </c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27" customHeight="1">
      <c r="A233" s="32"/>
      <c r="B233" s="29"/>
      <c r="C233" s="36"/>
      <c r="D233" s="6"/>
      <c r="E233" s="6"/>
      <c r="F233" s="7">
        <v>3</v>
      </c>
      <c r="G233" s="7">
        <v>1</v>
      </c>
      <c r="H233" s="7"/>
      <c r="I233" s="7"/>
      <c r="J233" s="7"/>
      <c r="K233" s="7" t="s">
        <v>27</v>
      </c>
      <c r="L233" s="7" t="s">
        <v>33</v>
      </c>
      <c r="M233" s="7" t="s">
        <v>199</v>
      </c>
      <c r="N233" s="7">
        <v>56</v>
      </c>
      <c r="O233" s="7">
        <f>[1]จำนวนนักศึกษา!J10</f>
        <v>11</v>
      </c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36.75" customHeight="1">
      <c r="A234" s="9">
        <v>65</v>
      </c>
      <c r="B234" s="10" t="s">
        <v>159</v>
      </c>
      <c r="C234" s="10" t="s">
        <v>160</v>
      </c>
      <c r="D234" s="7"/>
      <c r="E234" s="7"/>
      <c r="F234" s="7">
        <v>3</v>
      </c>
      <c r="G234" s="7">
        <v>1</v>
      </c>
      <c r="H234" s="7" t="s">
        <v>272</v>
      </c>
      <c r="I234" s="7">
        <v>73021</v>
      </c>
      <c r="J234" s="7"/>
      <c r="K234" s="7" t="s">
        <v>27</v>
      </c>
      <c r="L234" s="7" t="s">
        <v>23</v>
      </c>
      <c r="M234" s="7">
        <v>56</v>
      </c>
      <c r="N234" s="7" t="s">
        <v>199</v>
      </c>
      <c r="O234" s="7">
        <f>[1]จำนวนนักศึกษา!E10</f>
        <v>49</v>
      </c>
      <c r="P234" s="7">
        <f>SUM(O234:O234)</f>
        <v>49</v>
      </c>
      <c r="Q234" s="7"/>
      <c r="R234" s="7">
        <v>1</v>
      </c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57.75" customHeight="1">
      <c r="A235" s="30">
        <v>66</v>
      </c>
      <c r="B235" s="28" t="s">
        <v>161</v>
      </c>
      <c r="C235" s="28" t="s">
        <v>162</v>
      </c>
      <c r="D235" s="7"/>
      <c r="E235" s="7"/>
      <c r="F235" s="7">
        <v>4</v>
      </c>
      <c r="G235" s="7">
        <v>1</v>
      </c>
      <c r="H235" s="7" t="s">
        <v>256</v>
      </c>
      <c r="I235" s="7">
        <v>22504</v>
      </c>
      <c r="J235" s="7"/>
      <c r="K235" s="7" t="s">
        <v>27</v>
      </c>
      <c r="L235" s="7" t="s">
        <v>23</v>
      </c>
      <c r="M235" s="7">
        <v>55</v>
      </c>
      <c r="N235" s="7" t="s">
        <v>199</v>
      </c>
      <c r="O235" s="7">
        <f>[1]จำนวนนักศึกษา!F10</f>
        <v>45</v>
      </c>
      <c r="P235" s="7">
        <f>SUM(O235:O236)</f>
        <v>56</v>
      </c>
      <c r="Q235" s="7"/>
      <c r="R235" s="7">
        <v>1</v>
      </c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5.5" customHeight="1">
      <c r="A236" s="32"/>
      <c r="B236" s="29"/>
      <c r="C236" s="29"/>
      <c r="D236" s="6"/>
      <c r="E236" s="6"/>
      <c r="F236" s="6">
        <v>3</v>
      </c>
      <c r="G236" s="6">
        <v>1</v>
      </c>
      <c r="H236" s="6"/>
      <c r="I236" s="6"/>
      <c r="J236" s="6"/>
      <c r="K236" s="6" t="s">
        <v>27</v>
      </c>
      <c r="L236" s="6" t="s">
        <v>33</v>
      </c>
      <c r="M236" s="6" t="s">
        <v>199</v>
      </c>
      <c r="N236" s="6">
        <v>56</v>
      </c>
      <c r="O236" s="6">
        <f>[1]จำนวนนักศึกษา!J10</f>
        <v>11</v>
      </c>
      <c r="P236" s="6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63">
      <c r="A237" s="9">
        <v>67</v>
      </c>
      <c r="B237" s="10" t="s">
        <v>163</v>
      </c>
      <c r="C237" s="5" t="s">
        <v>164</v>
      </c>
      <c r="D237" s="6"/>
      <c r="E237" s="6"/>
      <c r="F237" s="7">
        <v>4</v>
      </c>
      <c r="G237" s="7">
        <v>1</v>
      </c>
      <c r="H237" s="7" t="s">
        <v>267</v>
      </c>
      <c r="I237" s="7" t="s">
        <v>286</v>
      </c>
      <c r="J237" s="7"/>
      <c r="K237" s="7" t="s">
        <v>69</v>
      </c>
      <c r="L237" s="7" t="s">
        <v>23</v>
      </c>
      <c r="M237" s="7">
        <v>55</v>
      </c>
      <c r="N237" s="7" t="s">
        <v>199</v>
      </c>
      <c r="O237" s="7">
        <f>[1]จำนวนนักศึกษา!F7</f>
        <v>2</v>
      </c>
      <c r="P237" s="7">
        <f>O237</f>
        <v>2</v>
      </c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42">
      <c r="A238" s="9">
        <v>68</v>
      </c>
      <c r="B238" s="10" t="s">
        <v>165</v>
      </c>
      <c r="C238" s="10" t="s">
        <v>166</v>
      </c>
      <c r="D238" s="7"/>
      <c r="E238" s="7"/>
      <c r="F238" s="7">
        <v>4</v>
      </c>
      <c r="G238" s="7">
        <v>1</v>
      </c>
      <c r="H238" s="7" t="s">
        <v>257</v>
      </c>
      <c r="I238" s="7">
        <v>19303</v>
      </c>
      <c r="J238" s="7"/>
      <c r="K238" s="7" t="s">
        <v>69</v>
      </c>
      <c r="L238" s="7" t="s">
        <v>23</v>
      </c>
      <c r="M238" s="7">
        <v>55</v>
      </c>
      <c r="N238" s="7" t="s">
        <v>199</v>
      </c>
      <c r="O238" s="7">
        <f>[1]จำนวนนักศึกษา!G7</f>
        <v>2</v>
      </c>
      <c r="P238" s="7">
        <f>O238</f>
        <v>2</v>
      </c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63">
      <c r="A239" s="5"/>
      <c r="B239" s="5"/>
      <c r="C239" s="5" t="s">
        <v>167</v>
      </c>
      <c r="D239" s="6"/>
      <c r="E239" s="6"/>
      <c r="F239" s="6">
        <v>5</v>
      </c>
      <c r="G239" s="6"/>
      <c r="H239" s="7" t="s">
        <v>257</v>
      </c>
      <c r="I239" s="7">
        <v>19303</v>
      </c>
      <c r="J239" s="6"/>
      <c r="K239" s="6" t="s">
        <v>69</v>
      </c>
      <c r="L239" s="6" t="s">
        <v>23</v>
      </c>
      <c r="M239" s="6">
        <v>54</v>
      </c>
      <c r="N239" s="6" t="s">
        <v>199</v>
      </c>
      <c r="O239" s="6">
        <v>1</v>
      </c>
      <c r="P239" s="6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31.5" customHeight="1">
      <c r="A240" s="30">
        <v>69</v>
      </c>
      <c r="B240" s="28" t="s">
        <v>168</v>
      </c>
      <c r="C240" s="34" t="s">
        <v>169</v>
      </c>
      <c r="D240" s="7"/>
      <c r="E240" s="7"/>
      <c r="F240" s="7">
        <v>2</v>
      </c>
      <c r="G240" s="7">
        <v>1</v>
      </c>
      <c r="H240" s="7" t="s">
        <v>257</v>
      </c>
      <c r="I240" s="7">
        <v>9005</v>
      </c>
      <c r="J240" s="7"/>
      <c r="K240" s="7" t="s">
        <v>24</v>
      </c>
      <c r="L240" s="7" t="s">
        <v>23</v>
      </c>
      <c r="M240" s="7">
        <v>57</v>
      </c>
      <c r="N240" s="7" t="s">
        <v>199</v>
      </c>
      <c r="O240" s="7">
        <f>[1]จำนวนนักศึกษา!D8</f>
        <v>26</v>
      </c>
      <c r="P240" s="7">
        <f>SUM(O240:O241)</f>
        <v>29</v>
      </c>
      <c r="Q240" s="6">
        <v>1</v>
      </c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27.75" customHeight="1">
      <c r="A241" s="32"/>
      <c r="B241" s="29"/>
      <c r="C241" s="36"/>
      <c r="D241" s="7"/>
      <c r="E241" s="7"/>
      <c r="F241" s="7">
        <v>2</v>
      </c>
      <c r="G241" s="7">
        <v>1</v>
      </c>
      <c r="H241" s="7"/>
      <c r="I241" s="7"/>
      <c r="J241" s="7"/>
      <c r="K241" s="7"/>
      <c r="L241" s="7" t="s">
        <v>33</v>
      </c>
      <c r="M241" s="7" t="s">
        <v>199</v>
      </c>
      <c r="N241" s="7">
        <v>56</v>
      </c>
      <c r="O241" s="7">
        <f>[1]จำนวนนักศึกษา!I8</f>
        <v>3</v>
      </c>
      <c r="P241" s="7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51.75" customHeight="1">
      <c r="A242" s="9">
        <v>70</v>
      </c>
      <c r="B242" s="10" t="s">
        <v>170</v>
      </c>
      <c r="C242" s="10" t="s">
        <v>288</v>
      </c>
      <c r="D242" s="6"/>
      <c r="E242" s="6"/>
      <c r="F242" s="7">
        <v>4</v>
      </c>
      <c r="G242" s="7">
        <v>1</v>
      </c>
      <c r="H242" s="7" t="s">
        <v>267</v>
      </c>
      <c r="I242" s="7" t="s">
        <v>287</v>
      </c>
      <c r="J242" s="7"/>
      <c r="K242" s="7" t="s">
        <v>25</v>
      </c>
      <c r="L242" s="7" t="s">
        <v>23</v>
      </c>
      <c r="M242" s="7">
        <v>55</v>
      </c>
      <c r="N242" s="7" t="s">
        <v>199</v>
      </c>
      <c r="O242" s="7"/>
      <c r="P242" s="7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23.25" customHeight="1">
      <c r="A243" s="4"/>
      <c r="B243" s="5"/>
      <c r="C243" s="5"/>
      <c r="D243" s="6"/>
      <c r="E243" s="6"/>
      <c r="F243" s="7">
        <v>3</v>
      </c>
      <c r="G243" s="7">
        <v>1</v>
      </c>
      <c r="H243" s="7"/>
      <c r="I243" s="7"/>
      <c r="J243" s="7"/>
      <c r="K243" s="7" t="s">
        <v>25</v>
      </c>
      <c r="L243" s="7" t="s">
        <v>33</v>
      </c>
      <c r="M243" s="7" t="s">
        <v>199</v>
      </c>
      <c r="N243" s="7">
        <v>56</v>
      </c>
      <c r="O243" s="7"/>
      <c r="P243" s="7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43.5" customHeight="1">
      <c r="A244" s="30">
        <v>71</v>
      </c>
      <c r="B244" s="28" t="s">
        <v>289</v>
      </c>
      <c r="C244" s="34" t="s">
        <v>191</v>
      </c>
      <c r="D244" s="6"/>
      <c r="E244" s="6"/>
      <c r="F244" s="7">
        <v>4</v>
      </c>
      <c r="G244" s="7">
        <v>1</v>
      </c>
      <c r="H244" s="7" t="s">
        <v>267</v>
      </c>
      <c r="I244" s="7" t="s">
        <v>291</v>
      </c>
      <c r="J244" s="7"/>
      <c r="K244" s="7" t="s">
        <v>27</v>
      </c>
      <c r="L244" s="7" t="s">
        <v>23</v>
      </c>
      <c r="M244" s="6">
        <v>55</v>
      </c>
      <c r="N244" s="6" t="s">
        <v>199</v>
      </c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26.25" customHeight="1">
      <c r="A245" s="32"/>
      <c r="B245" s="29"/>
      <c r="C245" s="36"/>
      <c r="D245" s="6"/>
      <c r="E245" s="6"/>
      <c r="F245" s="7">
        <v>3</v>
      </c>
      <c r="G245" s="7">
        <v>1</v>
      </c>
      <c r="H245" s="7"/>
      <c r="I245" s="7"/>
      <c r="J245" s="7"/>
      <c r="K245" s="7" t="s">
        <v>27</v>
      </c>
      <c r="L245" s="7" t="s">
        <v>33</v>
      </c>
      <c r="M245" s="6" t="s">
        <v>199</v>
      </c>
      <c r="N245" s="6">
        <v>56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49.5" customHeight="1">
      <c r="A246" s="30">
        <v>72</v>
      </c>
      <c r="B246" s="28" t="s">
        <v>290</v>
      </c>
      <c r="C246" s="34" t="s">
        <v>192</v>
      </c>
      <c r="D246" s="7"/>
      <c r="E246" s="7"/>
      <c r="F246" s="7">
        <v>4</v>
      </c>
      <c r="G246" s="7">
        <v>1</v>
      </c>
      <c r="H246" s="7" t="s">
        <v>267</v>
      </c>
      <c r="I246" s="7" t="s">
        <v>291</v>
      </c>
      <c r="J246" s="7"/>
      <c r="K246" s="7" t="s">
        <v>27</v>
      </c>
      <c r="L246" s="7" t="s">
        <v>23</v>
      </c>
      <c r="M246" s="7">
        <v>55</v>
      </c>
      <c r="N246" s="7" t="s">
        <v>199</v>
      </c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24" customHeight="1">
      <c r="A247" s="32"/>
      <c r="B247" s="29"/>
      <c r="C247" s="36"/>
      <c r="D247" s="6"/>
      <c r="E247" s="6"/>
      <c r="F247" s="6">
        <v>3</v>
      </c>
      <c r="G247" s="6"/>
      <c r="H247" s="6"/>
      <c r="I247" s="6"/>
      <c r="J247" s="6"/>
      <c r="K247" s="6" t="s">
        <v>27</v>
      </c>
      <c r="L247" s="6" t="s">
        <v>33</v>
      </c>
      <c r="M247" s="6" t="s">
        <v>199</v>
      </c>
      <c r="N247" s="6">
        <v>56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68" customHeight="1">
      <c r="A248" s="9">
        <v>73</v>
      </c>
      <c r="B248" s="10" t="s">
        <v>171</v>
      </c>
      <c r="C248" s="10" t="s">
        <v>193</v>
      </c>
      <c r="D248" s="7"/>
      <c r="E248" s="7"/>
      <c r="F248" s="7"/>
      <c r="G248" s="7" t="s">
        <v>194</v>
      </c>
      <c r="H248" s="7" t="s">
        <v>273</v>
      </c>
      <c r="I248" s="7">
        <v>21203</v>
      </c>
      <c r="J248" s="7"/>
      <c r="K248" s="7" t="s">
        <v>183</v>
      </c>
      <c r="L248" s="7" t="s">
        <v>292</v>
      </c>
      <c r="M248" s="7" t="s">
        <v>293</v>
      </c>
      <c r="N248" s="7" t="s">
        <v>293</v>
      </c>
      <c r="O248" s="6"/>
      <c r="P248" s="7">
        <v>999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74.75" customHeight="1">
      <c r="A249" s="9">
        <v>74</v>
      </c>
      <c r="B249" s="10" t="s">
        <v>172</v>
      </c>
      <c r="C249" s="10" t="s">
        <v>195</v>
      </c>
      <c r="D249" s="7"/>
      <c r="E249" s="7"/>
      <c r="F249" s="7"/>
      <c r="G249" s="7" t="s">
        <v>194</v>
      </c>
      <c r="H249" s="16" t="s">
        <v>220</v>
      </c>
      <c r="I249" s="7">
        <v>22202</v>
      </c>
      <c r="J249" s="7"/>
      <c r="K249" s="7" t="s">
        <v>183</v>
      </c>
      <c r="L249" s="7" t="s">
        <v>292</v>
      </c>
      <c r="M249" s="7" t="s">
        <v>293</v>
      </c>
      <c r="N249" s="7" t="s">
        <v>293</v>
      </c>
      <c r="O249" s="6"/>
      <c r="P249" s="7">
        <v>999</v>
      </c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73.25" customHeight="1">
      <c r="A250" s="9">
        <v>75</v>
      </c>
      <c r="B250" s="10" t="s">
        <v>173</v>
      </c>
      <c r="C250" s="10" t="s">
        <v>196</v>
      </c>
      <c r="D250" s="7"/>
      <c r="E250" s="7"/>
      <c r="F250" s="7"/>
      <c r="G250" s="7" t="s">
        <v>194</v>
      </c>
      <c r="H250" s="7" t="s">
        <v>220</v>
      </c>
      <c r="I250" s="7">
        <v>22302</v>
      </c>
      <c r="J250" s="7"/>
      <c r="K250" s="7" t="s">
        <v>183</v>
      </c>
      <c r="L250" s="7" t="s">
        <v>292</v>
      </c>
      <c r="M250" s="7" t="s">
        <v>293</v>
      </c>
      <c r="N250" s="7" t="s">
        <v>293</v>
      </c>
      <c r="O250" s="6"/>
      <c r="P250" s="7">
        <v>999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70.25" customHeight="1">
      <c r="A251" s="9">
        <v>76</v>
      </c>
      <c r="B251" s="10" t="s">
        <v>174</v>
      </c>
      <c r="C251" s="10" t="s">
        <v>197</v>
      </c>
      <c r="D251" s="7"/>
      <c r="E251" s="7"/>
      <c r="F251" s="7"/>
      <c r="G251" s="7" t="s">
        <v>194</v>
      </c>
      <c r="H251" s="7" t="s">
        <v>274</v>
      </c>
      <c r="I251" s="7">
        <v>21307</v>
      </c>
      <c r="J251" s="6"/>
      <c r="K251" s="7" t="s">
        <v>183</v>
      </c>
      <c r="L251" s="7" t="s">
        <v>292</v>
      </c>
      <c r="M251" s="7" t="s">
        <v>293</v>
      </c>
      <c r="N251" s="7" t="s">
        <v>293</v>
      </c>
      <c r="O251" s="6"/>
      <c r="P251" s="7">
        <v>999</v>
      </c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74.75" customHeight="1">
      <c r="A252" s="9">
        <v>77</v>
      </c>
      <c r="B252" s="10" t="s">
        <v>175</v>
      </c>
      <c r="C252" s="10" t="s">
        <v>198</v>
      </c>
      <c r="D252" s="6"/>
      <c r="E252" s="6"/>
      <c r="F252" s="6"/>
      <c r="G252" s="7" t="s">
        <v>194</v>
      </c>
      <c r="H252" s="7" t="s">
        <v>274</v>
      </c>
      <c r="I252" s="7">
        <v>21507</v>
      </c>
      <c r="J252" s="6"/>
      <c r="K252" s="7" t="s">
        <v>183</v>
      </c>
      <c r="L252" s="7" t="s">
        <v>292</v>
      </c>
      <c r="M252" s="7" t="s">
        <v>293</v>
      </c>
      <c r="N252" s="7" t="s">
        <v>293</v>
      </c>
      <c r="O252" s="6"/>
      <c r="P252" s="7">
        <v>999</v>
      </c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</sheetData>
  <mergeCells count="80">
    <mergeCell ref="A108:A110"/>
    <mergeCell ref="B108:B110"/>
    <mergeCell ref="C108:C109"/>
    <mergeCell ref="A46:A54"/>
    <mergeCell ref="B46:B54"/>
    <mergeCell ref="C47:C53"/>
    <mergeCell ref="A64:A65"/>
    <mergeCell ref="B64:B65"/>
    <mergeCell ref="C64:C65"/>
    <mergeCell ref="A244:A245"/>
    <mergeCell ref="B244:B245"/>
    <mergeCell ref="C244:C245"/>
    <mergeCell ref="A246:A247"/>
    <mergeCell ref="B246:B247"/>
    <mergeCell ref="C246:C247"/>
    <mergeCell ref="A235:A236"/>
    <mergeCell ref="B235:B236"/>
    <mergeCell ref="C235:C236"/>
    <mergeCell ref="A240:A241"/>
    <mergeCell ref="B240:B241"/>
    <mergeCell ref="C240:C241"/>
    <mergeCell ref="I228:I229"/>
    <mergeCell ref="J228:J229"/>
    <mergeCell ref="A230:A231"/>
    <mergeCell ref="B230:B231"/>
    <mergeCell ref="A232:A233"/>
    <mergeCell ref="B232:B233"/>
    <mergeCell ref="C232:C233"/>
    <mergeCell ref="C230:C231"/>
    <mergeCell ref="D228:D229"/>
    <mergeCell ref="E228:E229"/>
    <mergeCell ref="F228:F229"/>
    <mergeCell ref="G228:G229"/>
    <mergeCell ref="H228:H229"/>
    <mergeCell ref="A223:A227"/>
    <mergeCell ref="B223:B227"/>
    <mergeCell ref="C226:C227"/>
    <mergeCell ref="A228:A229"/>
    <mergeCell ref="B228:B229"/>
    <mergeCell ref="C228:C229"/>
    <mergeCell ref="A218:A222"/>
    <mergeCell ref="B218:B222"/>
    <mergeCell ref="C221:C222"/>
    <mergeCell ref="N189:N190"/>
    <mergeCell ref="P189:P190"/>
    <mergeCell ref="C191:C192"/>
    <mergeCell ref="A191:A195"/>
    <mergeCell ref="B191:B195"/>
    <mergeCell ref="C194:C195"/>
    <mergeCell ref="I189:I190"/>
    <mergeCell ref="J189:J190"/>
    <mergeCell ref="K189:K190"/>
    <mergeCell ref="L189:L190"/>
    <mergeCell ref="M189:M190"/>
    <mergeCell ref="D189:D190"/>
    <mergeCell ref="E189:E190"/>
    <mergeCell ref="F189:F190"/>
    <mergeCell ref="G189:G190"/>
    <mergeCell ref="H189:H190"/>
    <mergeCell ref="A186:A190"/>
    <mergeCell ref="B186:B190"/>
    <mergeCell ref="C188:C190"/>
    <mergeCell ref="Q2:V2"/>
    <mergeCell ref="W2:AD2"/>
    <mergeCell ref="M2:N2"/>
    <mergeCell ref="O2:O3"/>
    <mergeCell ref="P2:P3"/>
    <mergeCell ref="A1:P1"/>
    <mergeCell ref="B2:B3"/>
    <mergeCell ref="C2:C3"/>
    <mergeCell ref="D2:D3"/>
    <mergeCell ref="E2:E3"/>
    <mergeCell ref="G2:G3"/>
    <mergeCell ref="L2:L3"/>
    <mergeCell ref="F2:F3"/>
    <mergeCell ref="H2:H3"/>
    <mergeCell ref="I2:I3"/>
    <mergeCell ref="J2:J3"/>
    <mergeCell ref="K2:K3"/>
    <mergeCell ref="A2:A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ตารางสอน 1.2558</vt:lpstr>
      <vt:lpstr>'ตารางสอน 1.2558'!Print_Titles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OCSutcc</dc:creator>
  <cp:lastModifiedBy>OCSutcc</cp:lastModifiedBy>
  <cp:lastPrinted>2015-07-03T09:23:17Z</cp:lastPrinted>
  <dcterms:created xsi:type="dcterms:W3CDTF">2015-06-18T02:45:15Z</dcterms:created>
  <dcterms:modified xsi:type="dcterms:W3CDTF">2015-07-07T08:47:35Z</dcterms:modified>
</cp:coreProperties>
</file>